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adev\Omni Campus\Faculty Information\Excel Files\2019\"/>
    </mc:Choice>
  </mc:AlternateContent>
  <xr:revisionPtr revIDLastSave="0" documentId="13_ncr:1_{F9412647-A1D9-48BB-8739-A052C001DF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ll Faculty" sheetId="1" r:id="rId1"/>
  </sheets>
  <calcPr calcId="191029"/>
</workbook>
</file>

<file path=xl/calcChain.xml><?xml version="1.0" encoding="utf-8"?>
<calcChain xmlns="http://schemas.openxmlformats.org/spreadsheetml/2006/main">
  <c r="H26" i="1" l="1"/>
  <c r="G26" i="1" s="1"/>
  <c r="C26" i="1" l="1"/>
  <c r="E26" i="1"/>
  <c r="F54" i="1" l="1"/>
  <c r="G54" i="1" s="1"/>
  <c r="E54" i="1"/>
  <c r="C54" i="1"/>
  <c r="H53" i="1"/>
  <c r="G53" i="1" s="1"/>
  <c r="H52" i="1"/>
  <c r="G52" i="1" s="1"/>
  <c r="H51" i="1"/>
  <c r="G51" i="1" s="1"/>
  <c r="H50" i="1"/>
  <c r="G50" i="1" s="1"/>
  <c r="C50" i="1" l="1"/>
  <c r="C52" i="1"/>
  <c r="C51" i="1"/>
  <c r="C53" i="1"/>
  <c r="E51" i="1"/>
  <c r="E50" i="1"/>
  <c r="E52" i="1"/>
  <c r="E53" i="1"/>
  <c r="H24" i="1" l="1"/>
  <c r="G24" i="1" s="1"/>
  <c r="H23" i="1"/>
  <c r="G23" i="1" s="1"/>
  <c r="C24" i="1" l="1"/>
  <c r="E24" i="1"/>
  <c r="C23" i="1"/>
  <c r="E23" i="1"/>
  <c r="H31" i="1" l="1"/>
  <c r="G31" i="1" s="1"/>
  <c r="H30" i="1"/>
  <c r="G30" i="1" s="1"/>
  <c r="H29" i="1"/>
  <c r="G29" i="1" s="1"/>
  <c r="H28" i="1"/>
  <c r="E28" i="1" s="1"/>
  <c r="H27" i="1"/>
  <c r="E27" i="1" s="1"/>
  <c r="H25" i="1"/>
  <c r="G25" i="1" s="1"/>
  <c r="C27" i="1" l="1"/>
  <c r="G28" i="1"/>
  <c r="G27" i="1"/>
  <c r="C30" i="1"/>
  <c r="E30" i="1"/>
  <c r="C28" i="1"/>
  <c r="C29" i="1"/>
  <c r="C31" i="1"/>
  <c r="C25" i="1"/>
  <c r="E25" i="1"/>
  <c r="E29" i="1"/>
  <c r="E31" i="1"/>
</calcChain>
</file>

<file path=xl/sharedStrings.xml><?xml version="1.0" encoding="utf-8"?>
<sst xmlns="http://schemas.openxmlformats.org/spreadsheetml/2006/main" count="80" uniqueCount="36">
  <si>
    <t>Pavlis Honors College</t>
  </si>
  <si>
    <t>Provost</t>
  </si>
  <si>
    <t>Dean of Stu/VP Student Affairs</t>
  </si>
  <si>
    <t>Michigan Technological University</t>
  </si>
  <si>
    <t>All Faculty*</t>
  </si>
  <si>
    <t>(Please note that all deans, associate deans, department chairs, executives, and professional staff with tenure are excluded. Faculty on sabbatical are included.)</t>
  </si>
  <si>
    <t>Number of Faculty</t>
  </si>
  <si>
    <t>College</t>
  </si>
  <si>
    <t>Professors</t>
  </si>
  <si>
    <t>Associate Professors</t>
  </si>
  <si>
    <t>Assistant Professors</t>
  </si>
  <si>
    <t>Instructors</t>
  </si>
  <si>
    <t>Lecturers</t>
  </si>
  <si>
    <t>Professors of Practice</t>
  </si>
  <si>
    <t>Total</t>
  </si>
  <si>
    <t>Fall 2019</t>
  </si>
  <si>
    <t xml:space="preserve">Total </t>
  </si>
  <si>
    <t>Faculty Distribution by Highest Degree </t>
  </si>
  <si>
    <t>Doctoral - First Professional - Terminal Master's</t>
  </si>
  <si>
    <t>Non-Terminal Master's</t>
  </si>
  <si>
    <t>Bachelor's/Other</t>
  </si>
  <si>
    <t>Count</t>
  </si>
  <si>
    <t>%</t>
  </si>
  <si>
    <t>Dean of Students - Assoc VP</t>
  </si>
  <si>
    <t>Number of Non-Tenure-Track Research Faculty</t>
  </si>
  <si>
    <t>All Research Faculty*</t>
  </si>
  <si>
    <t>Non-Tenure-Track Research Faculty Distribution by Highest Degree</t>
  </si>
  <si>
    <t>Bachelor's</t>
  </si>
  <si>
    <t>*Includes faculty split positions at college and departmental levels.</t>
  </si>
  <si>
    <t xml:space="preserve"> </t>
  </si>
  <si>
    <t>College of Business</t>
  </si>
  <si>
    <t>College of Computing</t>
  </si>
  <si>
    <t>College of Engineering</t>
  </si>
  <si>
    <t>College of Science &amp; Arts</t>
  </si>
  <si>
    <t>College of Sciences &amp; Arts</t>
  </si>
  <si>
    <t>College of Forest Resources &amp; Environmental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</si>
</sst>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 applyFill="1" applyBorder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centerContinuous" vertical="center" wrapText="1"/>
    </xf>
    <xf numFmtId="0" fontId="19" fillId="0" borderId="0" xfId="0" applyFont="1" applyFill="1" applyBorder="1" applyAlignment="1">
      <alignment horizontal="centerContinuous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Continuous" vertical="center" wrapText="1"/>
    </xf>
    <xf numFmtId="0" fontId="19" fillId="33" borderId="10" xfId="0" applyFont="1" applyFill="1" applyBorder="1" applyAlignment="1">
      <alignment horizontal="centerContinuous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6" fillId="0" borderId="11" xfId="0" applyFont="1" applyBorder="1"/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37" fontId="19" fillId="0" borderId="0" xfId="0" applyNumberFormat="1" applyFont="1" applyFill="1" applyBorder="1" applyAlignment="1">
      <alignment horizontal="right" vertical="center" indent="2"/>
    </xf>
    <xf numFmtId="164" fontId="19" fillId="0" borderId="0" xfId="0" applyNumberFormat="1" applyFont="1" applyFill="1" applyBorder="1" applyAlignment="1">
      <alignment horizontal="right" vertical="center" indent="2"/>
    </xf>
    <xf numFmtId="37" fontId="21" fillId="0" borderId="0" xfId="0" applyNumberFormat="1" applyFont="1" applyFill="1" applyBorder="1" applyAlignment="1">
      <alignment horizontal="right" vertical="center" indent="2"/>
    </xf>
    <xf numFmtId="0" fontId="21" fillId="0" borderId="11" xfId="0" applyFont="1" applyFill="1" applyBorder="1" applyAlignment="1">
      <alignment horizontal="left" vertical="center"/>
    </xf>
    <xf numFmtId="37" fontId="21" fillId="0" borderId="11" xfId="0" applyNumberFormat="1" applyFont="1" applyFill="1" applyBorder="1" applyAlignment="1">
      <alignment horizontal="right" vertical="center" indent="2"/>
    </xf>
    <xf numFmtId="164" fontId="21" fillId="0" borderId="11" xfId="0" applyNumberFormat="1" applyFont="1" applyFill="1" applyBorder="1" applyAlignment="1">
      <alignment horizontal="right" vertical="center" indent="2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vertical="center"/>
    </xf>
    <xf numFmtId="164" fontId="19" fillId="0" borderId="14" xfId="0" applyNumberFormat="1" applyFont="1" applyFill="1" applyBorder="1" applyAlignment="1">
      <alignment horizontal="right" vertical="center" indent="2"/>
    </xf>
    <xf numFmtId="0" fontId="21" fillId="0" borderId="13" xfId="0" applyFont="1" applyFill="1" applyBorder="1" applyAlignment="1">
      <alignment horizontal="left" vertical="center"/>
    </xf>
    <xf numFmtId="164" fontId="21" fillId="0" borderId="13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right" indent="2"/>
    </xf>
    <xf numFmtId="0" fontId="16" fillId="0" borderId="0" xfId="0" applyFont="1" applyAlignment="1">
      <alignment horizontal="right" indent="2"/>
    </xf>
    <xf numFmtId="0" fontId="16" fillId="0" borderId="11" xfId="0" applyFont="1" applyBorder="1" applyAlignment="1">
      <alignment horizontal="right" indent="2"/>
    </xf>
    <xf numFmtId="37" fontId="0" fillId="0" borderId="0" xfId="0" applyNumberFormat="1"/>
    <xf numFmtId="0" fontId="19" fillId="0" borderId="10" xfId="0" applyFont="1" applyFill="1" applyBorder="1" applyAlignment="1">
      <alignment horizontal="centerContinuous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zoomScaleNormal="100" workbookViewId="0"/>
  </sheetViews>
  <sheetFormatPr defaultColWidth="13.28515625" defaultRowHeight="15" x14ac:dyDescent="0.25"/>
  <cols>
    <col min="1" max="1" width="48.28515625" customWidth="1"/>
  </cols>
  <sheetData>
    <row r="1" spans="1:8" s="3" customFormat="1" ht="18.75" x14ac:dyDescent="0.3">
      <c r="A1" s="1" t="s">
        <v>3</v>
      </c>
      <c r="B1" s="2"/>
      <c r="C1" s="2"/>
      <c r="D1" s="2"/>
      <c r="E1" s="2"/>
      <c r="F1" s="2"/>
      <c r="G1" s="2"/>
      <c r="H1" s="2"/>
    </row>
    <row r="2" spans="1:8" s="3" customFormat="1" ht="18.75" x14ac:dyDescent="0.25">
      <c r="A2" s="4" t="s">
        <v>4</v>
      </c>
      <c r="B2" s="5"/>
      <c r="C2" s="5"/>
      <c r="D2" s="5"/>
      <c r="E2" s="5"/>
      <c r="F2" s="5"/>
      <c r="G2" s="5"/>
      <c r="H2" s="5"/>
    </row>
    <row r="3" spans="1:8" s="3" customFormat="1" ht="18.75" x14ac:dyDescent="0.25">
      <c r="A3" s="4" t="s">
        <v>15</v>
      </c>
      <c r="B3" s="5"/>
      <c r="C3" s="5"/>
      <c r="D3" s="5"/>
      <c r="E3" s="5"/>
      <c r="F3" s="5"/>
      <c r="G3" s="5"/>
      <c r="H3" s="5"/>
    </row>
    <row r="4" spans="1:8" s="3" customFormat="1" x14ac:dyDescent="0.25">
      <c r="A4" s="6"/>
      <c r="B4" s="6"/>
      <c r="C4" s="6"/>
      <c r="D4" s="6"/>
      <c r="E4" s="6"/>
      <c r="F4" s="6"/>
      <c r="G4" s="6"/>
      <c r="H4" s="6"/>
    </row>
    <row r="5" spans="1:8" s="3" customFormat="1" x14ac:dyDescent="0.25">
      <c r="A5" s="7" t="s">
        <v>5</v>
      </c>
      <c r="B5" s="5"/>
      <c r="C5" s="5"/>
      <c r="D5" s="5"/>
      <c r="E5" s="5"/>
      <c r="F5" s="5"/>
      <c r="G5" s="5"/>
      <c r="H5" s="5"/>
    </row>
    <row r="6" spans="1:8" s="3" customFormat="1" x14ac:dyDescent="0.25">
      <c r="A6" s="6"/>
      <c r="B6" s="6"/>
      <c r="C6" s="6"/>
      <c r="D6" s="6"/>
      <c r="E6" s="6"/>
      <c r="F6" s="6"/>
      <c r="G6" s="6"/>
      <c r="H6" s="6"/>
    </row>
    <row r="7" spans="1:8" s="3" customFormat="1" x14ac:dyDescent="0.25">
      <c r="A7" s="8" t="s">
        <v>6</v>
      </c>
      <c r="B7" s="8"/>
      <c r="C7" s="8"/>
      <c r="D7" s="8"/>
      <c r="E7" s="8"/>
      <c r="F7" s="8"/>
      <c r="G7" s="8"/>
      <c r="H7" s="8"/>
    </row>
    <row r="8" spans="1:8" s="3" customFormat="1" ht="30" x14ac:dyDescent="0.25">
      <c r="A8" s="9" t="s">
        <v>7</v>
      </c>
      <c r="B8" s="9" t="s">
        <v>8</v>
      </c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 t="s">
        <v>14</v>
      </c>
    </row>
    <row r="9" spans="1:8" x14ac:dyDescent="0.25">
      <c r="A9" t="s">
        <v>30</v>
      </c>
      <c r="B9" s="28">
        <v>5</v>
      </c>
      <c r="C9" s="28">
        <v>6</v>
      </c>
      <c r="D9" s="28">
        <v>9</v>
      </c>
      <c r="E9" s="28">
        <v>5</v>
      </c>
      <c r="F9" s="28">
        <v>4</v>
      </c>
      <c r="G9" s="28">
        <v>5</v>
      </c>
      <c r="H9" s="29">
        <v>34</v>
      </c>
    </row>
    <row r="10" spans="1:8" x14ac:dyDescent="0.25">
      <c r="A10" t="s">
        <v>31</v>
      </c>
      <c r="B10" s="28">
        <v>6</v>
      </c>
      <c r="C10" s="28">
        <v>11</v>
      </c>
      <c r="D10" s="28">
        <v>4</v>
      </c>
      <c r="E10" s="28">
        <v>2</v>
      </c>
      <c r="F10" s="28">
        <v>7</v>
      </c>
      <c r="G10" s="28">
        <v>1</v>
      </c>
      <c r="H10" s="29">
        <v>31</v>
      </c>
    </row>
    <row r="11" spans="1:8" x14ac:dyDescent="0.25">
      <c r="A11" t="s">
        <v>32</v>
      </c>
      <c r="B11" s="28">
        <v>51</v>
      </c>
      <c r="C11" s="28">
        <v>47</v>
      </c>
      <c r="D11" s="28">
        <v>26</v>
      </c>
      <c r="E11" s="28">
        <v>4</v>
      </c>
      <c r="F11" s="28">
        <v>25</v>
      </c>
      <c r="G11" s="28">
        <v>10</v>
      </c>
      <c r="H11" s="29">
        <v>163</v>
      </c>
    </row>
    <row r="12" spans="1:8" x14ac:dyDescent="0.25">
      <c r="A12" t="s">
        <v>35</v>
      </c>
      <c r="B12" s="28">
        <v>13</v>
      </c>
      <c r="C12" s="28">
        <v>5</v>
      </c>
      <c r="D12" s="28">
        <v>5</v>
      </c>
      <c r="E12" s="28">
        <v>0</v>
      </c>
      <c r="F12" s="28">
        <v>3</v>
      </c>
      <c r="G12" s="28">
        <v>1</v>
      </c>
      <c r="H12" s="29">
        <v>27</v>
      </c>
    </row>
    <row r="13" spans="1:8" x14ac:dyDescent="0.25">
      <c r="A13" t="s">
        <v>33</v>
      </c>
      <c r="B13" s="28">
        <v>52</v>
      </c>
      <c r="C13" s="28">
        <v>58</v>
      </c>
      <c r="D13" s="28">
        <v>34</v>
      </c>
      <c r="E13" s="28">
        <v>14</v>
      </c>
      <c r="F13" s="28">
        <v>24</v>
      </c>
      <c r="G13" s="28">
        <v>2</v>
      </c>
      <c r="H13" s="29">
        <v>184</v>
      </c>
    </row>
    <row r="14" spans="1:8" x14ac:dyDescent="0.25">
      <c r="A14" t="s">
        <v>0</v>
      </c>
      <c r="B14" s="28">
        <v>0</v>
      </c>
      <c r="C14" s="28">
        <v>0</v>
      </c>
      <c r="D14" s="28">
        <v>0</v>
      </c>
      <c r="E14" s="28">
        <v>3</v>
      </c>
      <c r="F14" s="28">
        <v>1</v>
      </c>
      <c r="G14" s="28">
        <v>2</v>
      </c>
      <c r="H14" s="29">
        <v>6</v>
      </c>
    </row>
    <row r="15" spans="1:8" x14ac:dyDescent="0.25">
      <c r="A15" t="s">
        <v>1</v>
      </c>
      <c r="B15" s="28">
        <v>0</v>
      </c>
      <c r="C15" s="28">
        <v>0</v>
      </c>
      <c r="D15" s="28">
        <v>0</v>
      </c>
      <c r="E15" s="28">
        <v>3</v>
      </c>
      <c r="F15" s="28">
        <v>0</v>
      </c>
      <c r="G15" s="28">
        <v>0</v>
      </c>
      <c r="H15" s="29">
        <v>3</v>
      </c>
    </row>
    <row r="16" spans="1:8" x14ac:dyDescent="0.25">
      <c r="A16" t="s">
        <v>2</v>
      </c>
      <c r="B16" s="28">
        <v>0</v>
      </c>
      <c r="C16" s="28">
        <v>0</v>
      </c>
      <c r="D16" s="28">
        <v>0</v>
      </c>
      <c r="E16" s="28">
        <v>1</v>
      </c>
      <c r="F16" s="28">
        <v>0</v>
      </c>
      <c r="G16" s="28">
        <v>0</v>
      </c>
      <c r="H16" s="29">
        <v>1</v>
      </c>
    </row>
    <row r="17" spans="1:9" x14ac:dyDescent="0.25">
      <c r="A17" s="11" t="s">
        <v>16</v>
      </c>
      <c r="B17" s="30">
        <v>123</v>
      </c>
      <c r="C17" s="30">
        <v>125</v>
      </c>
      <c r="D17" s="30">
        <v>78</v>
      </c>
      <c r="E17" s="30">
        <v>32</v>
      </c>
      <c r="F17" s="30">
        <v>62</v>
      </c>
      <c r="G17" s="30">
        <v>19</v>
      </c>
      <c r="H17" s="30">
        <v>439</v>
      </c>
    </row>
    <row r="18" spans="1:9" x14ac:dyDescent="0.25">
      <c r="B18" t="s">
        <v>29</v>
      </c>
    </row>
    <row r="20" spans="1:9" s="3" customFormat="1" x14ac:dyDescent="0.25">
      <c r="A20" s="8" t="s">
        <v>17</v>
      </c>
      <c r="B20" s="8"/>
      <c r="C20" s="8"/>
      <c r="D20" s="8"/>
      <c r="E20" s="8"/>
      <c r="F20" s="8"/>
      <c r="G20" s="8"/>
      <c r="H20" s="8"/>
    </row>
    <row r="21" spans="1:9" s="3" customFormat="1" ht="45" customHeight="1" x14ac:dyDescent="0.25">
      <c r="A21" s="9" t="s">
        <v>7</v>
      </c>
      <c r="B21" s="32" t="s">
        <v>18</v>
      </c>
      <c r="C21" s="32"/>
      <c r="D21" s="32" t="s">
        <v>19</v>
      </c>
      <c r="E21" s="32"/>
      <c r="F21" s="32" t="s">
        <v>20</v>
      </c>
      <c r="G21" s="32"/>
      <c r="H21" s="10" t="s">
        <v>14</v>
      </c>
    </row>
    <row r="22" spans="1:9" s="3" customFormat="1" x14ac:dyDescent="0.25">
      <c r="A22" s="9"/>
      <c r="B22" s="9" t="s">
        <v>21</v>
      </c>
      <c r="C22" s="9" t="s">
        <v>22</v>
      </c>
      <c r="D22" s="9" t="s">
        <v>21</v>
      </c>
      <c r="E22" s="9" t="s">
        <v>22</v>
      </c>
      <c r="F22" s="9" t="s">
        <v>21</v>
      </c>
      <c r="G22" s="9" t="s">
        <v>22</v>
      </c>
      <c r="H22" s="10" t="s">
        <v>21</v>
      </c>
      <c r="I22"/>
    </row>
    <row r="23" spans="1:9" s="3" customFormat="1" ht="15.75" customHeight="1" x14ac:dyDescent="0.25">
      <c r="A23" s="13" t="s">
        <v>30</v>
      </c>
      <c r="B23" s="14">
        <v>23</v>
      </c>
      <c r="C23" s="15">
        <f t="shared" ref="C23:C24" si="0">B23/H23*100</f>
        <v>67.64705882352942</v>
      </c>
      <c r="D23" s="14">
        <v>11</v>
      </c>
      <c r="E23" s="15">
        <f t="shared" ref="E23" si="1">D23/H23*100</f>
        <v>32.352941176470587</v>
      </c>
      <c r="F23" s="14">
        <v>0</v>
      </c>
      <c r="G23" s="15">
        <f t="shared" ref="G23:G24" si="2">F23/H23*100</f>
        <v>0</v>
      </c>
      <c r="H23" s="16">
        <f t="shared" ref="H23:H24" si="3">SUM(B23,D23,F23)</f>
        <v>34</v>
      </c>
      <c r="I23"/>
    </row>
    <row r="24" spans="1:9" s="3" customFormat="1" ht="15.75" customHeight="1" x14ac:dyDescent="0.25">
      <c r="A24" s="13" t="s">
        <v>31</v>
      </c>
      <c r="B24" s="14">
        <v>24</v>
      </c>
      <c r="C24" s="15">
        <f t="shared" si="0"/>
        <v>77.41935483870968</v>
      </c>
      <c r="D24" s="14">
        <v>6</v>
      </c>
      <c r="E24" s="15">
        <f>D24/H24*100</f>
        <v>19.35483870967742</v>
      </c>
      <c r="F24" s="14">
        <v>1</v>
      </c>
      <c r="G24" s="15">
        <f t="shared" si="2"/>
        <v>3.225806451612903</v>
      </c>
      <c r="H24" s="16">
        <f t="shared" si="3"/>
        <v>31</v>
      </c>
      <c r="I24"/>
    </row>
    <row r="25" spans="1:9" s="3" customFormat="1" ht="15.75" customHeight="1" x14ac:dyDescent="0.25">
      <c r="A25" s="13" t="s">
        <v>32</v>
      </c>
      <c r="B25" s="14">
        <v>144</v>
      </c>
      <c r="C25" s="15">
        <f t="shared" ref="C25:C30" si="4">B25/H25*100</f>
        <v>88.343558282208591</v>
      </c>
      <c r="D25" s="14">
        <v>17</v>
      </c>
      <c r="E25" s="15">
        <f>D25/H25*100</f>
        <v>10.429447852760736</v>
      </c>
      <c r="F25" s="14">
        <v>2</v>
      </c>
      <c r="G25" s="15">
        <f t="shared" ref="G25:G31" si="5">F25/H25*100</f>
        <v>1.2269938650306749</v>
      </c>
      <c r="H25" s="16">
        <f>SUM(B25,D25,F25)</f>
        <v>163</v>
      </c>
      <c r="I25"/>
    </row>
    <row r="26" spans="1:9" s="3" customFormat="1" ht="15.75" customHeight="1" x14ac:dyDescent="0.25">
      <c r="A26" s="13" t="s">
        <v>35</v>
      </c>
      <c r="B26" s="14">
        <v>25</v>
      </c>
      <c r="C26" s="15">
        <f t="shared" ref="C26" si="6">B26/H26*100</f>
        <v>92.592592592592595</v>
      </c>
      <c r="D26" s="14">
        <v>2</v>
      </c>
      <c r="E26" s="15">
        <f t="shared" ref="E26" si="7">D26/H26*100</f>
        <v>7.4074074074074066</v>
      </c>
      <c r="F26" s="14">
        <v>0</v>
      </c>
      <c r="G26" s="15">
        <f t="shared" ref="G26" si="8">F26/H26*100</f>
        <v>0</v>
      </c>
      <c r="H26" s="16">
        <f t="shared" ref="H26" si="9">SUM(B26,D26,F26)</f>
        <v>27</v>
      </c>
      <c r="I26"/>
    </row>
    <row r="27" spans="1:9" s="3" customFormat="1" ht="15.75" customHeight="1" x14ac:dyDescent="0.25">
      <c r="A27" s="13" t="s">
        <v>33</v>
      </c>
      <c r="B27" s="14">
        <v>160</v>
      </c>
      <c r="C27" s="15">
        <f t="shared" si="4"/>
        <v>86.956521739130437</v>
      </c>
      <c r="D27" s="14">
        <v>23</v>
      </c>
      <c r="E27" s="15">
        <f t="shared" ref="E27:E31" si="10">D27/H27*100</f>
        <v>12.5</v>
      </c>
      <c r="F27" s="14">
        <v>1</v>
      </c>
      <c r="G27" s="15">
        <f t="shared" si="5"/>
        <v>0.54347826086956519</v>
      </c>
      <c r="H27" s="16">
        <f t="shared" ref="H27:H30" si="11">SUM(B27,D27,F27)</f>
        <v>184</v>
      </c>
      <c r="I27"/>
    </row>
    <row r="28" spans="1:9" s="3" customFormat="1" ht="15.75" customHeight="1" x14ac:dyDescent="0.25">
      <c r="A28" s="13" t="s">
        <v>0</v>
      </c>
      <c r="B28" s="14">
        <v>2</v>
      </c>
      <c r="C28" s="15">
        <f t="shared" si="4"/>
        <v>33.333333333333329</v>
      </c>
      <c r="D28" s="14">
        <v>4</v>
      </c>
      <c r="E28" s="15">
        <f t="shared" si="10"/>
        <v>66.666666666666657</v>
      </c>
      <c r="F28" s="14">
        <v>0</v>
      </c>
      <c r="G28" s="15">
        <f t="shared" si="5"/>
        <v>0</v>
      </c>
      <c r="H28" s="16">
        <f t="shared" si="11"/>
        <v>6</v>
      </c>
      <c r="I28"/>
    </row>
    <row r="29" spans="1:9" s="3" customFormat="1" ht="15.75" customHeight="1" x14ac:dyDescent="0.25">
      <c r="A29" s="13" t="s">
        <v>1</v>
      </c>
      <c r="B29" s="14">
        <v>0</v>
      </c>
      <c r="C29" s="15">
        <f t="shared" si="4"/>
        <v>0</v>
      </c>
      <c r="D29" s="14">
        <v>3</v>
      </c>
      <c r="E29" s="15">
        <f t="shared" si="10"/>
        <v>100</v>
      </c>
      <c r="F29" s="14">
        <v>0</v>
      </c>
      <c r="G29" s="15">
        <f t="shared" si="5"/>
        <v>0</v>
      </c>
      <c r="H29" s="16">
        <f t="shared" si="11"/>
        <v>3</v>
      </c>
    </row>
    <row r="30" spans="1:9" x14ac:dyDescent="0.25">
      <c r="A30" s="13" t="s">
        <v>23</v>
      </c>
      <c r="B30" s="14">
        <v>0</v>
      </c>
      <c r="C30" s="15">
        <f t="shared" si="4"/>
        <v>0</v>
      </c>
      <c r="D30" s="14">
        <v>1</v>
      </c>
      <c r="E30" s="15">
        <f t="shared" si="10"/>
        <v>100</v>
      </c>
      <c r="F30" s="14">
        <v>0</v>
      </c>
      <c r="G30" s="15">
        <f t="shared" si="5"/>
        <v>0</v>
      </c>
      <c r="H30" s="16">
        <f t="shared" si="11"/>
        <v>1</v>
      </c>
    </row>
    <row r="31" spans="1:9" x14ac:dyDescent="0.25">
      <c r="A31" s="17" t="s">
        <v>14</v>
      </c>
      <c r="B31" s="18">
        <v>372</v>
      </c>
      <c r="C31" s="19">
        <f>B31/H31*100</f>
        <v>84.73804100227791</v>
      </c>
      <c r="D31" s="18">
        <v>63</v>
      </c>
      <c r="E31" s="19">
        <f t="shared" si="10"/>
        <v>14.350797266514807</v>
      </c>
      <c r="F31" s="18">
        <v>4</v>
      </c>
      <c r="G31" s="19">
        <f t="shared" si="5"/>
        <v>0.91116173120728927</v>
      </c>
      <c r="H31" s="18">
        <f>SUM(B31,D31,F31)</f>
        <v>439</v>
      </c>
    </row>
    <row r="32" spans="1:9" x14ac:dyDescent="0.25">
      <c r="H32" s="31"/>
    </row>
    <row r="34" spans="1:11" s="3" customFormat="1" ht="18.75" x14ac:dyDescent="0.25">
      <c r="A34" s="4" t="s">
        <v>25</v>
      </c>
      <c r="B34" s="5"/>
      <c r="C34" s="5"/>
      <c r="D34" s="5"/>
      <c r="E34" s="5"/>
      <c r="F34" s="5"/>
      <c r="G34" s="5"/>
      <c r="H34" s="5"/>
    </row>
    <row r="35" spans="1:11" s="3" customFormat="1" ht="18.75" x14ac:dyDescent="0.25">
      <c r="A35" s="4" t="s">
        <v>15</v>
      </c>
      <c r="B35" s="5"/>
      <c r="C35" s="5"/>
      <c r="D35" s="5"/>
      <c r="E35" s="5"/>
      <c r="F35" s="5"/>
      <c r="G35" s="5"/>
      <c r="H35" s="5"/>
    </row>
    <row r="36" spans="1:11" s="3" customFormat="1" x14ac:dyDescent="0.25">
      <c r="A36" s="6"/>
      <c r="B36" s="6"/>
      <c r="C36" s="6"/>
      <c r="D36" s="6"/>
      <c r="E36" s="6"/>
      <c r="F36" s="6"/>
      <c r="G36" s="6"/>
      <c r="H36" s="6"/>
    </row>
    <row r="38" spans="1:11" s="3" customFormat="1" x14ac:dyDescent="0.25">
      <c r="A38" s="8" t="s">
        <v>24</v>
      </c>
      <c r="B38" s="8"/>
      <c r="C38" s="8"/>
      <c r="D38" s="8"/>
      <c r="E38" s="8"/>
      <c r="F38" s="8"/>
      <c r="G38" s="8"/>
      <c r="H38" s="8"/>
    </row>
    <row r="39" spans="1:11" s="3" customFormat="1" ht="30" x14ac:dyDescent="0.25">
      <c r="A39" s="12" t="s">
        <v>7</v>
      </c>
      <c r="B39" s="20" t="s">
        <v>8</v>
      </c>
      <c r="C39" s="20" t="s">
        <v>9</v>
      </c>
      <c r="D39" s="20" t="s">
        <v>10</v>
      </c>
      <c r="E39" s="20" t="s">
        <v>11</v>
      </c>
      <c r="F39" s="20" t="s">
        <v>12</v>
      </c>
      <c r="G39" s="20" t="s">
        <v>13</v>
      </c>
      <c r="H39" s="10" t="s">
        <v>14</v>
      </c>
    </row>
    <row r="40" spans="1:11" x14ac:dyDescent="0.25">
      <c r="A40" t="s">
        <v>32</v>
      </c>
      <c r="B40" s="14">
        <v>8</v>
      </c>
      <c r="C40" s="14">
        <v>1</v>
      </c>
      <c r="D40" s="14">
        <v>5</v>
      </c>
      <c r="E40" s="14">
        <v>0</v>
      </c>
      <c r="F40" s="14">
        <v>0</v>
      </c>
      <c r="G40" s="14">
        <v>0</v>
      </c>
      <c r="H40" s="16">
        <v>14</v>
      </c>
    </row>
    <row r="41" spans="1:11" x14ac:dyDescent="0.25">
      <c r="A41" t="s">
        <v>35</v>
      </c>
      <c r="B41" s="14">
        <v>2</v>
      </c>
      <c r="C41" s="14">
        <v>0</v>
      </c>
      <c r="D41" s="14">
        <v>6</v>
      </c>
      <c r="E41" s="14">
        <v>0</v>
      </c>
      <c r="F41" s="14">
        <v>0</v>
      </c>
      <c r="G41" s="14">
        <v>0</v>
      </c>
      <c r="H41" s="16">
        <v>8</v>
      </c>
    </row>
    <row r="42" spans="1:11" x14ac:dyDescent="0.25">
      <c r="A42" t="s">
        <v>33</v>
      </c>
      <c r="B42" s="14">
        <v>1</v>
      </c>
      <c r="C42" s="14">
        <v>0</v>
      </c>
      <c r="D42" s="14">
        <v>3</v>
      </c>
      <c r="E42" s="14">
        <v>0</v>
      </c>
      <c r="F42" s="14">
        <v>0</v>
      </c>
      <c r="G42" s="14">
        <v>0</v>
      </c>
      <c r="H42" s="16">
        <v>4</v>
      </c>
    </row>
    <row r="43" spans="1:11" x14ac:dyDescent="0.25">
      <c r="A43" t="s">
        <v>0</v>
      </c>
      <c r="B43" s="14">
        <v>0</v>
      </c>
      <c r="C43" s="14">
        <v>0</v>
      </c>
      <c r="D43" s="14">
        <v>1</v>
      </c>
      <c r="E43" s="14">
        <v>0</v>
      </c>
      <c r="F43" s="14">
        <v>0</v>
      </c>
      <c r="G43" s="14">
        <v>0</v>
      </c>
      <c r="H43" s="16">
        <v>1</v>
      </c>
    </row>
    <row r="44" spans="1:11" x14ac:dyDescent="0.25">
      <c r="A44" s="11" t="s">
        <v>14</v>
      </c>
      <c r="B44" s="18">
        <v>11</v>
      </c>
      <c r="C44" s="18">
        <v>1</v>
      </c>
      <c r="D44" s="18">
        <v>15</v>
      </c>
      <c r="E44" s="18">
        <v>0</v>
      </c>
      <c r="F44" s="18">
        <v>0</v>
      </c>
      <c r="G44" s="18">
        <v>0</v>
      </c>
      <c r="H44" s="18">
        <v>27</v>
      </c>
    </row>
    <row r="47" spans="1:11" s="3" customFormat="1" x14ac:dyDescent="0.25">
      <c r="A47" s="8" t="s">
        <v>26</v>
      </c>
      <c r="B47" s="8"/>
      <c r="C47" s="8"/>
      <c r="D47" s="8"/>
      <c r="E47" s="8"/>
      <c r="F47" s="8"/>
      <c r="G47" s="8"/>
      <c r="H47" s="8"/>
    </row>
    <row r="48" spans="1:11" s="3" customFormat="1" ht="45" customHeight="1" x14ac:dyDescent="0.25">
      <c r="A48" s="21" t="s">
        <v>7</v>
      </c>
      <c r="B48" s="32" t="s">
        <v>18</v>
      </c>
      <c r="C48" s="32"/>
      <c r="D48" s="32" t="s">
        <v>19</v>
      </c>
      <c r="E48" s="32"/>
      <c r="F48" s="32" t="s">
        <v>27</v>
      </c>
      <c r="G48" s="32"/>
      <c r="H48" s="10" t="s">
        <v>14</v>
      </c>
      <c r="K48" s="16"/>
    </row>
    <row r="49" spans="1:8" s="3" customFormat="1" x14ac:dyDescent="0.25">
      <c r="A49" s="22"/>
      <c r="B49" s="20" t="s">
        <v>21</v>
      </c>
      <c r="C49" s="22" t="s">
        <v>22</v>
      </c>
      <c r="D49" s="20" t="s">
        <v>21</v>
      </c>
      <c r="E49" s="22" t="s">
        <v>22</v>
      </c>
      <c r="F49" s="20" t="s">
        <v>21</v>
      </c>
      <c r="G49" s="22" t="s">
        <v>22</v>
      </c>
      <c r="H49" s="23" t="s">
        <v>21</v>
      </c>
    </row>
    <row r="50" spans="1:8" s="3" customFormat="1" ht="15.75" customHeight="1" x14ac:dyDescent="0.25">
      <c r="A50" s="24" t="s">
        <v>32</v>
      </c>
      <c r="B50" s="14">
        <v>13</v>
      </c>
      <c r="C50" s="25">
        <f>B50/H50*100</f>
        <v>92.857142857142861</v>
      </c>
      <c r="D50" s="14">
        <v>1</v>
      </c>
      <c r="E50" s="25">
        <f>D50/H50*100</f>
        <v>7.1428571428571423</v>
      </c>
      <c r="F50" s="14">
        <v>0</v>
      </c>
      <c r="G50" s="25">
        <f>F50/H50*100</f>
        <v>0</v>
      </c>
      <c r="H50" s="16">
        <f>SUM(B50,D50,F50)</f>
        <v>14</v>
      </c>
    </row>
    <row r="51" spans="1:8" s="3" customFormat="1" ht="15.75" customHeight="1" x14ac:dyDescent="0.25">
      <c r="A51" s="24" t="s">
        <v>35</v>
      </c>
      <c r="B51" s="14">
        <v>8</v>
      </c>
      <c r="C51" s="25">
        <f t="shared" ref="C51:C53" si="12">B51/H51*100</f>
        <v>100</v>
      </c>
      <c r="D51" s="14">
        <v>0</v>
      </c>
      <c r="E51" s="25">
        <f t="shared" ref="E51:E53" si="13">D51/H51*100</f>
        <v>0</v>
      </c>
      <c r="F51" s="14">
        <v>0</v>
      </c>
      <c r="G51" s="25">
        <f t="shared" ref="G51:G54" si="14">F51/H51*100</f>
        <v>0</v>
      </c>
      <c r="H51" s="16">
        <f t="shared" ref="H51:H53" si="15">SUM(B51,D51,F51)</f>
        <v>8</v>
      </c>
    </row>
    <row r="52" spans="1:8" s="3" customFormat="1" ht="15.75" customHeight="1" x14ac:dyDescent="0.25">
      <c r="A52" s="24" t="s">
        <v>34</v>
      </c>
      <c r="B52" s="14">
        <v>4</v>
      </c>
      <c r="C52" s="25">
        <f t="shared" si="12"/>
        <v>100</v>
      </c>
      <c r="D52" s="14">
        <v>0</v>
      </c>
      <c r="E52" s="25">
        <f t="shared" si="13"/>
        <v>0</v>
      </c>
      <c r="F52" s="14">
        <v>0</v>
      </c>
      <c r="G52" s="25">
        <f t="shared" si="14"/>
        <v>0</v>
      </c>
      <c r="H52" s="16">
        <f t="shared" si="15"/>
        <v>4</v>
      </c>
    </row>
    <row r="53" spans="1:8" s="3" customFormat="1" ht="15.75" customHeight="1" x14ac:dyDescent="0.25">
      <c r="A53" s="24" t="s">
        <v>0</v>
      </c>
      <c r="B53" s="14">
        <v>1</v>
      </c>
      <c r="C53" s="25">
        <f t="shared" si="12"/>
        <v>100</v>
      </c>
      <c r="D53" s="14">
        <v>0</v>
      </c>
      <c r="E53" s="25">
        <f t="shared" si="13"/>
        <v>0</v>
      </c>
      <c r="F53" s="14">
        <v>0</v>
      </c>
      <c r="G53" s="25">
        <f t="shared" si="14"/>
        <v>0</v>
      </c>
      <c r="H53" s="16">
        <f t="shared" si="15"/>
        <v>1</v>
      </c>
    </row>
    <row r="54" spans="1:8" s="3" customFormat="1" x14ac:dyDescent="0.25">
      <c r="A54" s="26" t="s">
        <v>14</v>
      </c>
      <c r="B54" s="18">
        <v>26</v>
      </c>
      <c r="C54" s="27">
        <f>B54/H54*100</f>
        <v>96.296296296296291</v>
      </c>
      <c r="D54" s="18">
        <v>1</v>
      </c>
      <c r="E54" s="27">
        <f>D54/H54*100</f>
        <v>3.7037037037037033</v>
      </c>
      <c r="F54" s="18">
        <f>SUM(F50:F53)</f>
        <v>0</v>
      </c>
      <c r="G54" s="27">
        <f t="shared" si="14"/>
        <v>0</v>
      </c>
      <c r="H54" s="18">
        <v>27</v>
      </c>
    </row>
    <row r="57" spans="1:8" s="3" customFormat="1" x14ac:dyDescent="0.25">
      <c r="A57" s="24" t="s">
        <v>28</v>
      </c>
    </row>
  </sheetData>
  <printOptions horizontalCentered="1"/>
  <pageMargins left="0.7" right="0.7" top="0.75" bottom="0.75" header="0.3" footer="0.3"/>
  <pageSetup scale="60" orientation="portrait" r:id="rId1"/>
  <headerFooter alignWithMargins="0">
    <oddFooter>&amp;LOIR: 2/17/2020
&amp;Z&amp;F&amp;R&amp;P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Faculty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jufangy</dc:creator>
  <cp:lastModifiedBy>llderks</cp:lastModifiedBy>
  <cp:lastPrinted>2020-02-17T15:24:44Z</cp:lastPrinted>
  <dcterms:created xsi:type="dcterms:W3CDTF">2020-01-07T21:55:49Z</dcterms:created>
  <dcterms:modified xsi:type="dcterms:W3CDTF">2022-10-28T17:34:51Z</dcterms:modified>
</cp:coreProperties>
</file>