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pivotTables/pivotTable4.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pivotTables/pivotTable5.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6.xml" ContentType="application/vnd.openxmlformats-officedocument.spreadsheetml.pivotTable+xml"/>
  <Override PartName="/xl/drawings/drawing5.xml" ContentType="application/vnd.openxmlformats-officedocument.drawing+xml"/>
  <Override PartName="/xl/slicers/slicer5.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6.xml" ContentType="application/vnd.openxmlformats-officedocument.drawing+xml"/>
  <Override PartName="/xl/slicers/slicer6.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9.xml" ContentType="application/vnd.openxmlformats-officedocument.spreadsheetml.pivotTable+xml"/>
  <Override PartName="/xl/pivotTables/pivotTable10.xml" ContentType="application/vnd.openxmlformats-officedocument.spreadsheetml.pivotTable+xml"/>
  <Override PartName="/xl/drawings/drawing7.xml" ContentType="application/vnd.openxmlformats-officedocument.drawing+xml"/>
  <Override PartName="/xl/slicers/slicer7.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8.xml" ContentType="application/vnd.openxmlformats-officedocument.drawing+xml"/>
  <Override PartName="/xl/slicers/slicer8.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13.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hidePivotFieldList="1" defaultThemeVersion="166925"/>
  <mc:AlternateContent xmlns:mc="http://schemas.openxmlformats.org/markup-compatibility/2006">
    <mc:Choice Requires="x15">
      <x15ac:absPath xmlns:x15ac="http://schemas.microsoft.com/office/spreadsheetml/2010/11/ac" url="M:\iadev\Omni Campus\Fact Book\Fact Book 2026\"/>
    </mc:Choice>
  </mc:AlternateContent>
  <xr:revisionPtr revIDLastSave="0" documentId="13_ncr:1_{C601DA39-B2B0-4898-BEFA-A48079148818}" xr6:coauthVersionLast="47" xr6:coauthVersionMax="47" xr10:uidLastSave="{00000000-0000-0000-0000-000000000000}"/>
  <bookViews>
    <workbookView xWindow="-120" yWindow="-120" windowWidth="29040" windowHeight="15720" tabRatio="907" xr2:uid="{8A75EA83-DF54-4BFE-BA8A-0A39A8C12FDF}"/>
  </bookViews>
  <sheets>
    <sheet name="Table of Contents" sheetId="15" r:id="rId1"/>
    <sheet name="FS by rank, dept TEN" sheetId="1" r:id="rId2"/>
    <sheet name="Data1" sheetId="8" state="hidden" r:id="rId3"/>
    <sheet name="FS by rank, dept, INST. TRACK" sheetId="2" r:id="rId4"/>
    <sheet name="Data2" sheetId="9" state="hidden" r:id="rId5"/>
    <sheet name="FS by rank, dept, RESEARCH" sheetId="3" r:id="rId6"/>
    <sheet name="Data3" sheetId="10" state="hidden" r:id="rId7"/>
    <sheet name="FS all by college, rank" sheetId="16" r:id="rId8"/>
    <sheet name="Data4" sheetId="17" state="hidden" r:id="rId9"/>
    <sheet name="FS head, eth, gen, type" sheetId="4" r:id="rId10"/>
    <sheet name="Data5" sheetId="11" state="hidden" r:id="rId11"/>
    <sheet name="FS staff head, class, type, gen" sheetId="5" r:id="rId12"/>
    <sheet name="Data6" sheetId="12" state="hidden" r:id="rId13"/>
    <sheet name="FS staff head, eth, gen, type" sheetId="6" r:id="rId14"/>
    <sheet name="Data7" sheetId="13" state="hidden" r:id="rId15"/>
    <sheet name="FS Empl count by type" sheetId="7" r:id="rId16"/>
    <sheet name="Data8" sheetId="14" state="hidden" r:id="rId17"/>
  </sheets>
  <definedNames>
    <definedName name="Slicer_College">#N/A</definedName>
    <definedName name="Slicer_College1">#N/A</definedName>
    <definedName name="Slicer_College2">#N/A</definedName>
    <definedName name="Slicer_College3">#N/A</definedName>
    <definedName name="Slicer_Employee_Category">#N/A</definedName>
    <definedName name="Slicer_Employee_Status">#N/A</definedName>
    <definedName name="Slicer_Employee_Type">#N/A</definedName>
    <definedName name="Slicer_Employee_Type1">#N/A</definedName>
    <definedName name="Slicer_Ethnicity">#N/A</definedName>
    <definedName name="Slicer_Ethnicity1">#N/A</definedName>
    <definedName name="Slicer_Gender">#N/A</definedName>
    <definedName name="Slicer_Gender1">#N/A</definedName>
  </definedNames>
  <calcPr calcId="191029"/>
  <pivotCaches>
    <pivotCache cacheId="0" r:id="rId18"/>
    <pivotCache cacheId="1" r:id="rId19"/>
    <pivotCache cacheId="2" r:id="rId20"/>
    <pivotCache cacheId="3" r:id="rId21"/>
    <pivotCache cacheId="4" r:id="rId22"/>
    <pivotCache cacheId="5" r:id="rId23"/>
    <pivotCache cacheId="6" r:id="rId24"/>
    <pivotCache cacheId="7" r:id="rId25"/>
    <pivotCache cacheId="8" r:id="rId26"/>
    <pivotCache cacheId="9" r:id="rId27"/>
    <pivotCache cacheId="10" r:id="rId28"/>
    <pivotCache cacheId="11" r:id="rId29"/>
  </pivotCaches>
  <extLst>
    <ext xmlns:x14="http://schemas.microsoft.com/office/spreadsheetml/2009/9/main" uri="{BBE1A952-AA13-448e-AADC-164F8A28A991}">
      <x14:slicerCaches>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10" l="1"/>
  <c r="O15" i="10"/>
  <c r="P15" i="10"/>
  <c r="Q15" i="10"/>
  <c r="R15" i="10"/>
  <c r="M15" i="10"/>
  <c r="N14" i="10"/>
  <c r="O14" i="10"/>
  <c r="P14" i="10"/>
  <c r="Q14" i="10"/>
  <c r="R14" i="10"/>
  <c r="M14" i="10"/>
  <c r="U28" i="14" l="1"/>
  <c r="T28" i="14"/>
  <c r="S28" i="14"/>
  <c r="R28" i="14"/>
  <c r="Q28" i="14"/>
  <c r="U31" i="14"/>
  <c r="T31" i="14"/>
  <c r="S31" i="14"/>
  <c r="R31" i="14"/>
  <c r="Q31" i="14"/>
  <c r="U30" i="14"/>
  <c r="T30" i="14"/>
  <c r="S30" i="14"/>
  <c r="R30" i="14"/>
  <c r="Q30" i="14"/>
  <c r="U29" i="14"/>
  <c r="T29" i="14"/>
  <c r="S29" i="14"/>
  <c r="R29" i="14"/>
  <c r="Q29" i="14"/>
  <c r="T24" i="14"/>
  <c r="U24" i="14"/>
  <c r="V24" i="14"/>
  <c r="W24" i="14"/>
  <c r="X24" i="14"/>
  <c r="Y24" i="14"/>
  <c r="Z24" i="14"/>
  <c r="AA24" i="14"/>
  <c r="AB24" i="14"/>
  <c r="S24" i="14"/>
  <c r="S23" i="14"/>
  <c r="T23" i="14" l="1"/>
  <c r="U23" i="14"/>
  <c r="V23" i="14"/>
  <c r="W23" i="14"/>
  <c r="X23" i="14"/>
  <c r="Y23" i="14"/>
  <c r="Z23" i="14"/>
  <c r="AA23" i="14"/>
  <c r="AB23" i="14"/>
  <c r="M19" i="9"/>
  <c r="N24" i="8" l="1"/>
  <c r="N23" i="8" l="1"/>
  <c r="Q28" i="8"/>
  <c r="Q3" i="8"/>
  <c r="P3" i="8"/>
  <c r="O3" i="8"/>
  <c r="N3" i="8"/>
  <c r="O18" i="11"/>
  <c r="K18" i="11"/>
  <c r="L18" i="11"/>
  <c r="M18" i="11"/>
  <c r="N18" i="11"/>
  <c r="M8" i="10"/>
  <c r="N8" i="10"/>
  <c r="O8" i="10"/>
  <c r="P8" i="10"/>
  <c r="Q8" i="10"/>
  <c r="R8" i="10"/>
  <c r="M3" i="10"/>
  <c r="M10" i="10"/>
  <c r="N10" i="10"/>
  <c r="O10" i="10"/>
  <c r="P10" i="10"/>
  <c r="Q10" i="10"/>
  <c r="R10" i="10"/>
  <c r="M11" i="10"/>
  <c r="N11" i="10"/>
  <c r="O11" i="10"/>
  <c r="P11" i="10"/>
  <c r="Q11" i="10"/>
  <c r="R11" i="10"/>
  <c r="M12" i="10"/>
  <c r="N12" i="10"/>
  <c r="O12" i="10"/>
  <c r="P12" i="10"/>
  <c r="Q12" i="10"/>
  <c r="R12" i="10"/>
  <c r="M13" i="10"/>
  <c r="N13" i="10"/>
  <c r="O13" i="10"/>
  <c r="P13" i="10"/>
  <c r="Q13" i="10"/>
  <c r="R13" i="10"/>
  <c r="N9" i="10"/>
  <c r="O9" i="10"/>
  <c r="P9" i="10"/>
  <c r="Q9" i="10"/>
  <c r="R9" i="10"/>
  <c r="M9" i="10"/>
  <c r="N31" i="9"/>
  <c r="O31" i="9"/>
  <c r="P31" i="9"/>
  <c r="Q31" i="9"/>
  <c r="R31" i="9"/>
  <c r="M31" i="9"/>
  <c r="M28" i="9"/>
  <c r="N28" i="9"/>
  <c r="O28" i="9"/>
  <c r="P28" i="9"/>
  <c r="Q28" i="9"/>
  <c r="R28" i="9"/>
  <c r="M29" i="9"/>
  <c r="N29" i="9"/>
  <c r="O29" i="9"/>
  <c r="P29" i="9"/>
  <c r="Q29" i="9"/>
  <c r="R29" i="9"/>
  <c r="N30" i="9"/>
  <c r="O30" i="9"/>
  <c r="P30" i="9"/>
  <c r="Q30" i="9"/>
  <c r="R30" i="9"/>
  <c r="M30" i="9"/>
  <c r="N24" i="9"/>
  <c r="O24" i="9"/>
  <c r="P24" i="9"/>
  <c r="Q24" i="9"/>
  <c r="R24" i="9"/>
  <c r="M24" i="9"/>
  <c r="N23" i="9"/>
  <c r="O23" i="9"/>
  <c r="P23" i="9"/>
  <c r="Q23" i="9"/>
  <c r="R23" i="9"/>
  <c r="M23" i="9"/>
  <c r="M14" i="9"/>
  <c r="N14" i="9"/>
  <c r="O14" i="9"/>
  <c r="P14" i="9"/>
  <c r="Q14" i="9"/>
  <c r="R14" i="9"/>
  <c r="M15" i="9"/>
  <c r="N15" i="9"/>
  <c r="O15" i="9"/>
  <c r="P15" i="9"/>
  <c r="Q15" i="9"/>
  <c r="R15" i="9"/>
  <c r="M16" i="9"/>
  <c r="N16" i="9"/>
  <c r="O16" i="9"/>
  <c r="P16" i="9"/>
  <c r="Q16" i="9"/>
  <c r="R16" i="9"/>
  <c r="M17" i="9"/>
  <c r="N17" i="9"/>
  <c r="O17" i="9"/>
  <c r="P17" i="9"/>
  <c r="Q17" i="9"/>
  <c r="R17" i="9"/>
  <c r="M18" i="9"/>
  <c r="N18" i="9"/>
  <c r="O18" i="9"/>
  <c r="P18" i="9"/>
  <c r="Q18" i="9"/>
  <c r="R18" i="9"/>
  <c r="N19" i="9"/>
  <c r="O19" i="9"/>
  <c r="P19" i="9"/>
  <c r="Q19" i="9"/>
  <c r="R19" i="9"/>
  <c r="M20" i="9"/>
  <c r="N20" i="9"/>
  <c r="O20" i="9"/>
  <c r="P20" i="9"/>
  <c r="Q20" i="9"/>
  <c r="R20" i="9"/>
  <c r="M21" i="9"/>
  <c r="N21" i="9"/>
  <c r="O21" i="9"/>
  <c r="P21" i="9"/>
  <c r="Q21" i="9"/>
  <c r="R21" i="9"/>
  <c r="M22" i="9"/>
  <c r="N22" i="9"/>
  <c r="O22" i="9"/>
  <c r="P22" i="9"/>
  <c r="Q22" i="9"/>
  <c r="R22" i="9"/>
  <c r="N13" i="9"/>
  <c r="O13" i="9"/>
  <c r="P13" i="9"/>
  <c r="Q13" i="9"/>
  <c r="R13" i="9"/>
  <c r="M13" i="9"/>
  <c r="M4" i="9"/>
  <c r="M5" i="9"/>
  <c r="M6" i="9"/>
  <c r="M7" i="9"/>
  <c r="M8" i="9"/>
  <c r="M9" i="9"/>
  <c r="M10" i="9"/>
  <c r="M11" i="9"/>
  <c r="M12" i="9"/>
  <c r="M3" i="9"/>
  <c r="O28" i="8"/>
  <c r="P28" i="8"/>
  <c r="N28" i="8"/>
  <c r="N26" i="8"/>
  <c r="O26" i="8"/>
  <c r="P26" i="8"/>
  <c r="Q26" i="8"/>
  <c r="N27" i="8"/>
  <c r="M33" i="8" s="1"/>
  <c r="O27" i="8"/>
  <c r="P27" i="8"/>
  <c r="Q27" i="8"/>
  <c r="O25" i="8"/>
  <c r="P25" i="8"/>
  <c r="Q25" i="8"/>
  <c r="N25" i="8"/>
  <c r="C13" i="12" l="1"/>
  <c r="N33" i="8"/>
  <c r="O33" i="8"/>
  <c r="O24" i="8"/>
  <c r="N36" i="8" s="1"/>
  <c r="P24" i="8"/>
  <c r="O36" i="8" s="1"/>
  <c r="Q24" i="8"/>
  <c r="M36" i="8"/>
  <c r="O23" i="8"/>
  <c r="N35" i="8" s="1"/>
  <c r="P23" i="8"/>
  <c r="O35" i="8" s="1"/>
  <c r="Q23" i="8"/>
  <c r="M35" i="8"/>
  <c r="C10" i="17"/>
  <c r="D10" i="17"/>
  <c r="E10" i="17"/>
  <c r="F10" i="17"/>
  <c r="G10" i="17"/>
  <c r="B10" i="17"/>
  <c r="C4" i="17"/>
  <c r="D4" i="17"/>
  <c r="E4" i="17"/>
  <c r="F4" i="17"/>
  <c r="G4" i="17"/>
  <c r="B4" i="17"/>
  <c r="C5" i="17"/>
  <c r="D5" i="17"/>
  <c r="E5" i="17"/>
  <c r="F5" i="17"/>
  <c r="G5" i="17"/>
  <c r="B5" i="17"/>
  <c r="C6" i="17"/>
  <c r="D6" i="17"/>
  <c r="E6" i="17"/>
  <c r="F6" i="17"/>
  <c r="G6" i="17"/>
  <c r="B6" i="17"/>
  <c r="C7" i="17"/>
  <c r="D7" i="17"/>
  <c r="E7" i="17"/>
  <c r="F7" i="17"/>
  <c r="G7" i="17"/>
  <c r="B7" i="17"/>
  <c r="C8" i="17"/>
  <c r="D8" i="17"/>
  <c r="E8" i="17"/>
  <c r="F8" i="17"/>
  <c r="G8" i="17"/>
  <c r="B8" i="17"/>
  <c r="N3" i="10"/>
  <c r="O3" i="10"/>
  <c r="P3" i="10"/>
  <c r="Q3" i="10"/>
  <c r="R3" i="10"/>
  <c r="M4" i="10"/>
  <c r="N4" i="10"/>
  <c r="O4" i="10"/>
  <c r="P4" i="10"/>
  <c r="Q4" i="10"/>
  <c r="R4" i="10"/>
  <c r="M5" i="10"/>
  <c r="N5" i="10"/>
  <c r="O5" i="10"/>
  <c r="P5" i="10"/>
  <c r="Q5" i="10"/>
  <c r="R5" i="10"/>
  <c r="M6" i="10"/>
  <c r="N6" i="10"/>
  <c r="O6" i="10"/>
  <c r="P6" i="10"/>
  <c r="Q6" i="10"/>
  <c r="R6" i="10"/>
  <c r="N7" i="10"/>
  <c r="O7" i="10"/>
  <c r="P7" i="10"/>
  <c r="Q7" i="10"/>
  <c r="R7" i="10"/>
  <c r="M7" i="10"/>
  <c r="B47" i="1"/>
  <c r="B46" i="1"/>
  <c r="B44" i="1"/>
  <c r="B45" i="1"/>
  <c r="B48" i="1"/>
  <c r="N14" i="8"/>
  <c r="O14" i="8"/>
  <c r="P14" i="8"/>
  <c r="Q14" i="8"/>
  <c r="N15" i="8"/>
  <c r="O15" i="8"/>
  <c r="P15" i="8"/>
  <c r="Q15" i="8"/>
  <c r="N16" i="8"/>
  <c r="O16" i="8"/>
  <c r="P16" i="8"/>
  <c r="Q16" i="8"/>
  <c r="N17" i="8"/>
  <c r="O17" i="8"/>
  <c r="P17" i="8"/>
  <c r="Q17" i="8"/>
  <c r="N18" i="8"/>
  <c r="O18" i="8"/>
  <c r="P18" i="8"/>
  <c r="Q18" i="8"/>
  <c r="N19" i="8"/>
  <c r="O19" i="8"/>
  <c r="P19" i="8"/>
  <c r="Q19" i="8"/>
  <c r="N20" i="8"/>
  <c r="O20" i="8"/>
  <c r="P20" i="8"/>
  <c r="Q20" i="8"/>
  <c r="N21" i="8"/>
  <c r="O21" i="8"/>
  <c r="P21" i="8"/>
  <c r="Q21" i="8"/>
  <c r="N22" i="8"/>
  <c r="M34" i="8" s="1"/>
  <c r="O22" i="8"/>
  <c r="N34" i="8" s="1"/>
  <c r="P22" i="8"/>
  <c r="O34" i="8" s="1"/>
  <c r="Q22" i="8"/>
  <c r="O13" i="8"/>
  <c r="P13" i="8"/>
  <c r="Q13" i="8"/>
  <c r="N13" i="8"/>
  <c r="N4" i="8"/>
  <c r="O4" i="8"/>
  <c r="P4" i="8"/>
  <c r="Q4" i="8"/>
  <c r="N5" i="8"/>
  <c r="O5" i="8"/>
  <c r="P5" i="8"/>
  <c r="Q5" i="8"/>
  <c r="N6" i="8"/>
  <c r="O6" i="8"/>
  <c r="P6" i="8"/>
  <c r="Q6" i="8"/>
  <c r="N7" i="8"/>
  <c r="O7" i="8"/>
  <c r="P7" i="8"/>
  <c r="Q7" i="8"/>
  <c r="N8" i="8"/>
  <c r="O8" i="8"/>
  <c r="P8" i="8"/>
  <c r="Q8" i="8"/>
  <c r="N9" i="8"/>
  <c r="O9" i="8"/>
  <c r="P9" i="8"/>
  <c r="Q9" i="8"/>
  <c r="N10" i="8"/>
  <c r="O10" i="8"/>
  <c r="P10" i="8"/>
  <c r="Q10" i="8"/>
  <c r="N11" i="8"/>
  <c r="O11" i="8"/>
  <c r="P11" i="8"/>
  <c r="Q11" i="8"/>
  <c r="N12" i="8"/>
  <c r="M37" i="8" s="1"/>
  <c r="O12" i="8"/>
  <c r="N37" i="8" s="1"/>
  <c r="P12" i="8"/>
  <c r="O37" i="8" s="1"/>
  <c r="Q12" i="8"/>
  <c r="K15" i="13" l="1"/>
  <c r="K17" i="13"/>
  <c r="K11" i="13"/>
  <c r="K9" i="13"/>
  <c r="L3" i="11" l="1"/>
  <c r="M3" i="11"/>
  <c r="N3" i="11"/>
  <c r="O3" i="11"/>
  <c r="L4" i="11"/>
  <c r="M4" i="11"/>
  <c r="N4" i="11"/>
  <c r="O4" i="11"/>
  <c r="L5" i="11"/>
  <c r="M5" i="11"/>
  <c r="N5" i="11"/>
  <c r="O5" i="11"/>
  <c r="L6" i="11"/>
  <c r="M6" i="11"/>
  <c r="N6" i="11"/>
  <c r="O6" i="11"/>
  <c r="L7" i="11"/>
  <c r="M7" i="11"/>
  <c r="N7" i="11"/>
  <c r="O7" i="11"/>
  <c r="L8" i="11"/>
  <c r="M8" i="11"/>
  <c r="N8" i="11"/>
  <c r="O8" i="11"/>
  <c r="L9" i="11"/>
  <c r="M9" i="11"/>
  <c r="N9" i="11"/>
  <c r="O9" i="11"/>
  <c r="L10" i="11"/>
  <c r="M10" i="11"/>
  <c r="N10" i="11"/>
  <c r="O10" i="11"/>
  <c r="L11" i="11"/>
  <c r="M11" i="11"/>
  <c r="N11" i="11"/>
  <c r="O11" i="11"/>
  <c r="L12" i="11"/>
  <c r="M12" i="11"/>
  <c r="N12" i="11"/>
  <c r="O12" i="11"/>
  <c r="L13" i="11"/>
  <c r="M13" i="11"/>
  <c r="N13" i="11"/>
  <c r="O13" i="11"/>
  <c r="L14" i="11"/>
  <c r="M14" i="11"/>
  <c r="N14" i="11"/>
  <c r="O14" i="11"/>
  <c r="L15" i="11"/>
  <c r="M15" i="11"/>
  <c r="N15" i="11"/>
  <c r="O15" i="11"/>
  <c r="L16" i="11"/>
  <c r="M16" i="11"/>
  <c r="N16" i="11"/>
  <c r="O16" i="11"/>
  <c r="L17" i="11"/>
  <c r="K25" i="11" s="1"/>
  <c r="M17" i="11"/>
  <c r="L25" i="11" s="1"/>
  <c r="N17" i="11"/>
  <c r="M25" i="11" s="1"/>
  <c r="O17" i="11"/>
  <c r="M26" i="11"/>
  <c r="J26" i="11"/>
  <c r="K17" i="11"/>
  <c r="J25" i="11" s="1"/>
  <c r="K16" i="11"/>
  <c r="K15" i="11"/>
  <c r="K14" i="11"/>
  <c r="K13" i="11"/>
  <c r="K12" i="11"/>
  <c r="K11" i="11"/>
  <c r="K10" i="11"/>
  <c r="K9" i="11"/>
  <c r="K8" i="11"/>
  <c r="K7" i="11"/>
  <c r="K6" i="11"/>
  <c r="K5" i="11"/>
  <c r="K4" i="11"/>
  <c r="K3" i="11"/>
  <c r="K21" i="11" l="1"/>
  <c r="K20" i="13"/>
  <c r="J28" i="13" s="1"/>
  <c r="L20" i="13"/>
  <c r="K28" i="13" s="1"/>
  <c r="M20" i="13"/>
  <c r="L28" i="13" s="1"/>
  <c r="N20" i="13"/>
  <c r="M28" i="13" s="1"/>
  <c r="O20" i="13"/>
  <c r="L19" i="13"/>
  <c r="K27" i="13" s="1"/>
  <c r="M19" i="13"/>
  <c r="L27" i="13" s="1"/>
  <c r="N19" i="13"/>
  <c r="M27" i="13" s="1"/>
  <c r="O19" i="13"/>
  <c r="O23" i="13" s="1"/>
  <c r="K19" i="13"/>
  <c r="J27" i="13" s="1"/>
  <c r="K18" i="13"/>
  <c r="L18" i="13"/>
  <c r="M18" i="13"/>
  <c r="N18" i="13"/>
  <c r="O18" i="13"/>
  <c r="L17" i="13"/>
  <c r="M17" i="13"/>
  <c r="N17" i="13"/>
  <c r="O17" i="13"/>
  <c r="K16" i="13"/>
  <c r="L16" i="13"/>
  <c r="M16" i="13"/>
  <c r="N16" i="13"/>
  <c r="O16" i="13"/>
  <c r="L15" i="13"/>
  <c r="M15" i="13"/>
  <c r="N15" i="13"/>
  <c r="O15" i="13"/>
  <c r="K14" i="13"/>
  <c r="L14" i="13"/>
  <c r="M14" i="13"/>
  <c r="N14" i="13"/>
  <c r="O14" i="13"/>
  <c r="L13" i="13"/>
  <c r="M13" i="13"/>
  <c r="N13" i="13"/>
  <c r="O13" i="13"/>
  <c r="K13" i="13"/>
  <c r="K12" i="13"/>
  <c r="L12" i="13"/>
  <c r="M12" i="13"/>
  <c r="N12" i="13"/>
  <c r="O12" i="13"/>
  <c r="L11" i="13"/>
  <c r="M11" i="13"/>
  <c r="N11" i="13"/>
  <c r="O11" i="13"/>
  <c r="K10" i="13"/>
  <c r="L10" i="13"/>
  <c r="M10" i="13"/>
  <c r="N10" i="13"/>
  <c r="O10" i="13"/>
  <c r="L9" i="13"/>
  <c r="M9" i="13"/>
  <c r="N9" i="13"/>
  <c r="O9" i="13"/>
  <c r="K8" i="13"/>
  <c r="L8" i="13"/>
  <c r="M8" i="13"/>
  <c r="N8" i="13"/>
  <c r="O8" i="13"/>
  <c r="L7" i="13"/>
  <c r="M7" i="13"/>
  <c r="N7" i="13"/>
  <c r="O7" i="13"/>
  <c r="K7" i="13"/>
  <c r="K6" i="13"/>
  <c r="L6" i="13"/>
  <c r="M6" i="13"/>
  <c r="N6" i="13"/>
  <c r="O6" i="13"/>
  <c r="L5" i="13"/>
  <c r="M5" i="13"/>
  <c r="N5" i="13"/>
  <c r="O5" i="13"/>
  <c r="K5" i="13"/>
  <c r="K4" i="13"/>
  <c r="L4" i="13"/>
  <c r="M4" i="13"/>
  <c r="N4" i="13"/>
  <c r="O4" i="13"/>
  <c r="L3" i="13"/>
  <c r="M3" i="13"/>
  <c r="N3" i="13"/>
  <c r="O3" i="13"/>
  <c r="K3" i="13"/>
  <c r="C26" i="12"/>
  <c r="D26" i="12"/>
  <c r="E26" i="12"/>
  <c r="C27" i="12"/>
  <c r="D27" i="12"/>
  <c r="E27" i="12"/>
  <c r="C28" i="12"/>
  <c r="D28" i="12"/>
  <c r="E28" i="12"/>
  <c r="D25" i="12"/>
  <c r="E25" i="12"/>
  <c r="C25" i="12"/>
  <c r="C22" i="12"/>
  <c r="D22" i="12"/>
  <c r="E22" i="12"/>
  <c r="C23" i="12"/>
  <c r="D23" i="12"/>
  <c r="E23" i="12"/>
  <c r="C24" i="12"/>
  <c r="D24" i="12"/>
  <c r="E24" i="12"/>
  <c r="D21" i="12"/>
  <c r="E21" i="12"/>
  <c r="C21" i="12"/>
  <c r="C20" i="12"/>
  <c r="D19" i="12"/>
  <c r="C19" i="12"/>
  <c r="C18" i="12"/>
  <c r="D18" i="12"/>
  <c r="E18" i="12"/>
  <c r="E19" i="12"/>
  <c r="D20" i="12"/>
  <c r="E20" i="12"/>
  <c r="D17" i="12"/>
  <c r="E17" i="12"/>
  <c r="C17" i="12"/>
  <c r="C14" i="12"/>
  <c r="D14" i="12"/>
  <c r="E14" i="12"/>
  <c r="C15" i="12"/>
  <c r="D15" i="12"/>
  <c r="E15" i="12"/>
  <c r="C16" i="12"/>
  <c r="D16" i="12"/>
  <c r="E16" i="12"/>
  <c r="D13" i="12"/>
  <c r="E13" i="12"/>
  <c r="K26" i="11"/>
  <c r="L26" i="11"/>
  <c r="M21" i="11"/>
  <c r="N21" i="11"/>
  <c r="O21" i="11"/>
  <c r="N23" i="13" l="1"/>
  <c r="K23" i="13"/>
  <c r="M23" i="13"/>
  <c r="L23" i="13"/>
  <c r="L21" i="11"/>
  <c r="N4" i="9"/>
  <c r="O4" i="9"/>
  <c r="P4" i="9"/>
  <c r="Q4" i="9"/>
  <c r="R4" i="9"/>
  <c r="N5" i="9"/>
  <c r="O5" i="9"/>
  <c r="P5" i="9"/>
  <c r="Q5" i="9"/>
  <c r="R5" i="9"/>
  <c r="N6" i="9"/>
  <c r="O6" i="9"/>
  <c r="P6" i="9"/>
  <c r="Q6" i="9"/>
  <c r="R6" i="9"/>
  <c r="N7" i="9"/>
  <c r="O7" i="9"/>
  <c r="P7" i="9"/>
  <c r="Q7" i="9"/>
  <c r="R7" i="9"/>
  <c r="N8" i="9"/>
  <c r="O8" i="9"/>
  <c r="P8" i="9"/>
  <c r="Q8" i="9"/>
  <c r="R8" i="9"/>
  <c r="N9" i="9"/>
  <c r="O9" i="9"/>
  <c r="P9" i="9"/>
  <c r="Q9" i="9"/>
  <c r="R9" i="9"/>
  <c r="N10" i="9"/>
  <c r="O10" i="9"/>
  <c r="P10" i="9"/>
  <c r="Q10" i="9"/>
  <c r="R10" i="9"/>
  <c r="N11" i="9"/>
  <c r="O11" i="9"/>
  <c r="P11" i="9"/>
  <c r="Q11" i="9"/>
  <c r="R11" i="9"/>
  <c r="N12" i="9"/>
  <c r="O12" i="9"/>
  <c r="P12" i="9"/>
  <c r="Q12" i="9"/>
  <c r="R12" i="9"/>
  <c r="N3" i="9"/>
  <c r="O3" i="9"/>
  <c r="P3" i="9"/>
  <c r="Q3" i="9"/>
  <c r="R3" i="9"/>
</calcChain>
</file>

<file path=xl/sharedStrings.xml><?xml version="1.0" encoding="utf-8"?>
<sst xmlns="http://schemas.openxmlformats.org/spreadsheetml/2006/main" count="1271" uniqueCount="271">
  <si>
    <t>FGRORHC_</t>
  </si>
  <si>
    <t>L3_TITLE</t>
  </si>
  <si>
    <t>L4_TITLE</t>
  </si>
  <si>
    <t>PROF_T</t>
  </si>
  <si>
    <t>ASC_T</t>
  </si>
  <si>
    <t>AST_T</t>
  </si>
  <si>
    <t>TOT_T</t>
  </si>
  <si>
    <t>--------</t>
  </si>
  <si>
    <t>----------</t>
  </si>
  <si>
    <t>College Of Engineering</t>
  </si>
  <si>
    <t>Biomedical Engineering</t>
  </si>
  <si>
    <t>Chemical Engineering</t>
  </si>
  <si>
    <t>Electrical and Computer Engineering</t>
  </si>
  <si>
    <t>Engineering Fundamentals</t>
  </si>
  <si>
    <t>Geological &amp; Mining Eng &amp; Sciences</t>
  </si>
  <si>
    <t>Manufacturing &amp; Mech Eng Technology</t>
  </si>
  <si>
    <t>Materials Science and Engineering</t>
  </si>
  <si>
    <t>Total College Of Engineering</t>
  </si>
  <si>
    <t>College Of Science &amp; Arts</t>
  </si>
  <si>
    <t>Biological Sciences</t>
  </si>
  <si>
    <t>Chemistry</t>
  </si>
  <si>
    <t>Humanities</t>
  </si>
  <si>
    <t>Kinesiology/Integrative Physiology</t>
  </si>
  <si>
    <t>Mathematical Sciences</t>
  </si>
  <si>
    <t>Physics</t>
  </si>
  <si>
    <t>Social Sciences</t>
  </si>
  <si>
    <t>Visual &amp; Performing Arts</t>
  </si>
  <si>
    <t>Total College Of Science &amp; Arts</t>
  </si>
  <si>
    <t>College of Business</t>
  </si>
  <si>
    <t>Total College of Business</t>
  </si>
  <si>
    <t>College Forest Resources &amp; Envr Sci</t>
  </si>
  <si>
    <t>Total College Forest Resources &amp; Envr Sci</t>
  </si>
  <si>
    <t>College of Computing</t>
  </si>
  <si>
    <t>Applied Computing</t>
  </si>
  <si>
    <t>Computer Science</t>
  </si>
  <si>
    <t>Total College of Computing</t>
  </si>
  <si>
    <t>ZZZZZ</t>
  </si>
  <si>
    <t>Total University</t>
  </si>
  <si>
    <t>IA_T</t>
  </si>
  <si>
    <t>SORDEGR_DEGC_CODE</t>
  </si>
  <si>
    <t>COUNT(*)</t>
  </si>
  <si>
    <t>----</t>
  </si>
  <si>
    <t>------------------------</t>
  </si>
  <si>
    <t>D</t>
  </si>
  <si>
    <t>DMA</t>
  </si>
  <si>
    <t>DSC</t>
  </si>
  <si>
    <t>PHD</t>
  </si>
  <si>
    <t>O</t>
  </si>
  <si>
    <t>MFA</t>
  </si>
  <si>
    <t>INST_T</t>
  </si>
  <si>
    <t>Pavlis Honors College</t>
  </si>
  <si>
    <t>SPBPERS_</t>
  </si>
  <si>
    <t>SPBP</t>
  </si>
  <si>
    <t>FT</t>
  </si>
  <si>
    <t>PT</t>
  </si>
  <si>
    <t>FX</t>
  </si>
  <si>
    <t>TP</t>
  </si>
  <si>
    <t>TOT</t>
  </si>
  <si>
    <t>F</t>
  </si>
  <si>
    <t>M</t>
  </si>
  <si>
    <t>T</t>
  </si>
  <si>
    <t>ZZ</t>
  </si>
  <si>
    <t>E_STATUS</t>
  </si>
  <si>
    <t>PROF_F</t>
  </si>
  <si>
    <t>PROF_M</t>
  </si>
  <si>
    <t>REP_F</t>
  </si>
  <si>
    <t>REP_M</t>
  </si>
  <si>
    <t>REP_T</t>
  </si>
  <si>
    <t>NR_F</t>
  </si>
  <si>
    <t>NR_M</t>
  </si>
  <si>
    <t>NR_T</t>
  </si>
  <si>
    <t>TOT_F</t>
  </si>
  <si>
    <t>TOT_M</t>
  </si>
  <si>
    <t>----------------------------------------</t>
  </si>
  <si>
    <t>Full Time</t>
  </si>
  <si>
    <t>Part Time</t>
  </si>
  <si>
    <t>Temporary</t>
  </si>
  <si>
    <t>Fixed Term</t>
  </si>
  <si>
    <t>sum</t>
  </si>
  <si>
    <t>*see factbook code for titles</t>
  </si>
  <si>
    <t>CAT</t>
  </si>
  <si>
    <t>FGRORH</t>
  </si>
  <si>
    <t>TITLE</t>
  </si>
  <si>
    <t>R01</t>
  </si>
  <si>
    <t>O01</t>
  </si>
  <si>
    <t>R02</t>
  </si>
  <si>
    <t>O02</t>
  </si>
  <si>
    <t>R03</t>
  </si>
  <si>
    <t>O03</t>
  </si>
  <si>
    <t>R04</t>
  </si>
  <si>
    <t>O04</t>
  </si>
  <si>
    <t>R05</t>
  </si>
  <si>
    <t>O05</t>
  </si>
  <si>
    <t>------------</t>
  </si>
  <si>
    <t>------</t>
  </si>
  <si>
    <t>FAC</t>
  </si>
  <si>
    <t>Provost</t>
  </si>
  <si>
    <t>RCH</t>
  </si>
  <si>
    <t>TTT</t>
  </si>
  <si>
    <t>STF</t>
  </si>
  <si>
    <t>Table of Contents</t>
  </si>
  <si>
    <t>College and departmental totals include faculty with split positions</t>
  </si>
  <si>
    <t>Click the number next to the title below to go directly to the desired worksheet</t>
  </si>
  <si>
    <t>Tenured/ Tenure-Track Faculty Headcount</t>
  </si>
  <si>
    <t>Faculty Headcount</t>
  </si>
  <si>
    <t>Staff  Headcount</t>
  </si>
  <si>
    <t>Employee Classification, Type &amp; Gender</t>
  </si>
  <si>
    <t>Employee Headcount</t>
  </si>
  <si>
    <t>Employee Type</t>
  </si>
  <si>
    <t>For table</t>
  </si>
  <si>
    <t>for table</t>
  </si>
  <si>
    <t>College</t>
  </si>
  <si>
    <t>Subject</t>
  </si>
  <si>
    <t>Professor</t>
  </si>
  <si>
    <t>Associate Professor</t>
  </si>
  <si>
    <t>Assistant Professor</t>
  </si>
  <si>
    <t>Total</t>
  </si>
  <si>
    <t xml:space="preserve">Professor </t>
  </si>
  <si>
    <t xml:space="preserve">Associate Professor </t>
  </si>
  <si>
    <t xml:space="preserve">Assistant Professor </t>
  </si>
  <si>
    <t xml:space="preserve">Total </t>
  </si>
  <si>
    <t>By Rank &amp; Department</t>
  </si>
  <si>
    <t xml:space="preserve">College </t>
  </si>
  <si>
    <t>Instructor*</t>
  </si>
  <si>
    <t>Lecturer**</t>
  </si>
  <si>
    <t>University</t>
  </si>
  <si>
    <t xml:space="preserve">Instructor* </t>
  </si>
  <si>
    <t>* Includes Professors of Practice</t>
  </si>
  <si>
    <t>Research Faculty</t>
  </si>
  <si>
    <t>Employee Status</t>
  </si>
  <si>
    <t>Professional</t>
  </si>
  <si>
    <t>Represented</t>
  </si>
  <si>
    <t>Non Represented</t>
  </si>
  <si>
    <t>Row Labels</t>
  </si>
  <si>
    <t>Grand Total</t>
  </si>
  <si>
    <t>Professional Total</t>
  </si>
  <si>
    <t>Represented Total</t>
  </si>
  <si>
    <t>Non Represented Total</t>
  </si>
  <si>
    <t>University Total</t>
  </si>
  <si>
    <t>By Employee Classification, Type, &amp; Gender</t>
  </si>
  <si>
    <t>For graph</t>
  </si>
  <si>
    <t>Not Supplied</t>
  </si>
  <si>
    <t>American Indian/ Alaskan Native</t>
  </si>
  <si>
    <t>African American/ Non Hispanic</t>
  </si>
  <si>
    <t>Multi Racial</t>
  </si>
  <si>
    <t>International</t>
  </si>
  <si>
    <t>Ethnicity</t>
  </si>
  <si>
    <t>Gender</t>
  </si>
  <si>
    <t>to check total</t>
  </si>
  <si>
    <t xml:space="preserve">Full Time </t>
  </si>
  <si>
    <t xml:space="preserve">Part Time </t>
  </si>
  <si>
    <t xml:space="preserve">Fixed Term </t>
  </si>
  <si>
    <t xml:space="preserve">Temporary </t>
  </si>
  <si>
    <t>Not Supplied Total</t>
  </si>
  <si>
    <t>American Indian/ Alaskan Native Total</t>
  </si>
  <si>
    <t>African American/ Non Hispanic Total</t>
  </si>
  <si>
    <t>Multi Racial Total</t>
  </si>
  <si>
    <t>International Total</t>
  </si>
  <si>
    <t>**Includes Pacific Islanders</t>
  </si>
  <si>
    <t>For Graph</t>
  </si>
  <si>
    <t>Column Labels</t>
  </si>
  <si>
    <t>Values</t>
  </si>
  <si>
    <t>Employee Category</t>
  </si>
  <si>
    <t>All Research Faculty</t>
  </si>
  <si>
    <t>Tenured/Tenure-Track Faculty</t>
  </si>
  <si>
    <t>Faculty</t>
  </si>
  <si>
    <t>Staff</t>
  </si>
  <si>
    <t xml:space="preserve">University </t>
  </si>
  <si>
    <t>All Research Faculty Total</t>
  </si>
  <si>
    <t>Tenured/Tenure-Track Faculty Total</t>
  </si>
  <si>
    <t>Faculty Total</t>
  </si>
  <si>
    <t>Faculty and Staff</t>
  </si>
  <si>
    <t>Employee Count by Type</t>
  </si>
  <si>
    <t>*"Other" includes all temporary and fixed term employees, except those whom are temporary nonrepresented.</t>
  </si>
  <si>
    <t>Click here to return to Table of Contents</t>
  </si>
  <si>
    <t>Faculty* Headcount</t>
  </si>
  <si>
    <t>To check total</t>
  </si>
  <si>
    <t>Graph</t>
  </si>
  <si>
    <t>College of Engineering</t>
  </si>
  <si>
    <t>College of Forest Resources &amp; Envr Sci</t>
  </si>
  <si>
    <t>For tenure/tenure track graph</t>
  </si>
  <si>
    <t>Count</t>
  </si>
  <si>
    <t>For table and graph</t>
  </si>
  <si>
    <t>Civil, Environ &amp; Geospatial Engrg</t>
  </si>
  <si>
    <t>Assoc Provost Undergrad Education</t>
  </si>
  <si>
    <t>Total Assoc Provost Undergrad Education</t>
  </si>
  <si>
    <t>2021</t>
  </si>
  <si>
    <t>2021 Other*</t>
  </si>
  <si>
    <t>2021 Regular</t>
  </si>
  <si>
    <t xml:space="preserve">2021 Regular </t>
  </si>
  <si>
    <t xml:space="preserve">2021 Other* </t>
  </si>
  <si>
    <t xml:space="preserve">2021 </t>
  </si>
  <si>
    <t>Rank &amp; College</t>
  </si>
  <si>
    <t>Race/Ethnicity, Gender &amp; Employee Type</t>
  </si>
  <si>
    <t>Civil, Environmental &amp; Geospatial Engineering</t>
  </si>
  <si>
    <t>Number of Tenured/Tenure-Track Faculty with Terminal Degrees:</t>
  </si>
  <si>
    <t>By Rank &amp; College</t>
  </si>
  <si>
    <t>By Race/Ethnicity, Gender, &amp; Employee Type</t>
  </si>
  <si>
    <t>Asian/Asian American**</t>
  </si>
  <si>
    <t>Hispanic/Hispanic American</t>
  </si>
  <si>
    <t>White/Non Hispanic</t>
  </si>
  <si>
    <t>Asian/Asian American** Total</t>
  </si>
  <si>
    <t>Hispanic/Hispanic American Total</t>
  </si>
  <si>
    <t>White/Non Hispanic Total</t>
  </si>
  <si>
    <t>Race/Ethnicity</t>
  </si>
  <si>
    <t>* Please note that all  deans, associate deans, department chairs, executives, and professional staff with tenure are excluded. Faculty on sabbatical and unpaid leave of absence are included.</t>
  </si>
  <si>
    <t>*Excludes nonrepresented temporary employees.</t>
  </si>
  <si>
    <t>Staff Headcount*</t>
  </si>
  <si>
    <t>Race/Ethnicity, Gender, &amp; Type</t>
  </si>
  <si>
    <t>Please note that faculty figures include all full and part time and tenured, tenure-track and non-tenure track instructional and research faculty. Also includes those faculty on sabbatical, unpaid leave of absence, and visiting faculty. Deans, associate deans, department chairs, executives and professional staff with tenure are included in staff figures.</t>
  </si>
  <si>
    <t>Instructional-Track Faculty</t>
  </si>
  <si>
    <t xml:space="preserve">Teaching Professor** </t>
  </si>
  <si>
    <t>Instructional-Track Faculty Total</t>
  </si>
  <si>
    <t>Terminal Degrees</t>
  </si>
  <si>
    <t>TEACH_T</t>
  </si>
  <si>
    <t>Enterprise</t>
  </si>
  <si>
    <t xml:space="preserve">  COUNT(*)</t>
  </si>
  <si>
    <t>2022 Regular</t>
  </si>
  <si>
    <t>2022 Other*</t>
  </si>
  <si>
    <t xml:space="preserve">2022 Regular </t>
  </si>
  <si>
    <t xml:space="preserve">2022 Other* </t>
  </si>
  <si>
    <t>2022</t>
  </si>
  <si>
    <t xml:space="preserve">2022 </t>
  </si>
  <si>
    <t>Teaching Professor**</t>
  </si>
  <si>
    <t>Instructional Track Faculty Headcount</t>
  </si>
  <si>
    <t>Instructional Track Research Faculty Headcount</t>
  </si>
  <si>
    <t>All Instructional Faculty</t>
  </si>
  <si>
    <t>College Total</t>
  </si>
  <si>
    <t>** Includes Associate &amp; Assistant Teaching Professors</t>
  </si>
  <si>
    <t xml:space="preserve">Women </t>
  </si>
  <si>
    <t>Women</t>
  </si>
  <si>
    <t>Men</t>
  </si>
  <si>
    <t xml:space="preserve">Men </t>
  </si>
  <si>
    <t>DS</t>
  </si>
  <si>
    <t>if the letters are different than last years, change the letters to be up to date</t>
  </si>
  <si>
    <t>Code Total</t>
  </si>
  <si>
    <t>Calculated Total</t>
  </si>
  <si>
    <t>2023 Regular</t>
  </si>
  <si>
    <t>2023 Other*</t>
  </si>
  <si>
    <t>2023</t>
  </si>
  <si>
    <t xml:space="preserve">2023 </t>
  </si>
  <si>
    <t xml:space="preserve">Instructional-Track Faculty </t>
  </si>
  <si>
    <t xml:space="preserve">2023 Regular </t>
  </si>
  <si>
    <t xml:space="preserve">2023 Other* </t>
  </si>
  <si>
    <t>GRP</t>
  </si>
  <si>
    <t>ITF</t>
  </si>
  <si>
    <t>Mechanical &amp; Aerospace Engineering</t>
  </si>
  <si>
    <t>Psychology &amp; Human Factors</t>
  </si>
  <si>
    <t>Total College Forest Resources &amp; Envr Sc</t>
  </si>
  <si>
    <t>i</t>
  </si>
  <si>
    <t>JD</t>
  </si>
  <si>
    <t>2024 Regular</t>
  </si>
  <si>
    <t>2024 Other*</t>
  </si>
  <si>
    <t>2024</t>
  </si>
  <si>
    <t xml:space="preserve">2024 </t>
  </si>
  <si>
    <t xml:space="preserve">2024 Regular </t>
  </si>
  <si>
    <t xml:space="preserve">2024 Other* </t>
  </si>
  <si>
    <t>************</t>
  </si>
  <si>
    <t>Associate Provost Undergraduate Education</t>
  </si>
  <si>
    <t>2025 Regular</t>
  </si>
  <si>
    <t>2025 Other*</t>
  </si>
  <si>
    <t>2025</t>
  </si>
  <si>
    <t xml:space="preserve">2025 </t>
  </si>
  <si>
    <t xml:space="preserve">2025 Regular </t>
  </si>
  <si>
    <t xml:space="preserve">2025 Other* </t>
  </si>
  <si>
    <t>From October 1, 2021 to October 1, 2025</t>
  </si>
  <si>
    <t>Faculty and Staff 2025-26</t>
  </si>
  <si>
    <t xml:space="preserve"> October 1, 2025</t>
  </si>
  <si>
    <t xml:space="preserve"> October 1, 2021 to October 1, 2025</t>
  </si>
  <si>
    <t>College of Sciences and Arts</t>
  </si>
  <si>
    <t>Staff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</si>
</sst>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1"/>
      <color theme="1"/>
      <name val="Calibri"/>
      <family val="2"/>
      <scheme val="minor"/>
    </font>
    <font>
      <sz val="18"/>
      <color theme="3"/>
      <name val="Calibri Light"/>
      <family val="2"/>
      <scheme val="major"/>
    </font>
    <font>
      <u/>
      <sz val="11"/>
      <color theme="10"/>
      <name val="Calibri"/>
      <family val="2"/>
      <scheme val="minor"/>
    </font>
    <font>
      <sz val="18"/>
      <color theme="0"/>
      <name val="Calibri Light"/>
      <family val="2"/>
      <scheme val="major"/>
    </font>
    <font>
      <i/>
      <sz val="11"/>
      <name val="Calibri"/>
      <family val="2"/>
    </font>
    <font>
      <b/>
      <sz val="11"/>
      <color theme="1"/>
      <name val="Calibri"/>
      <family val="2"/>
      <scheme val="minor"/>
    </font>
    <font>
      <sz val="11"/>
      <color theme="0"/>
      <name val="Calibri"/>
      <family val="2"/>
      <scheme val="minor"/>
    </font>
    <font>
      <b/>
      <sz val="11"/>
      <color theme="0"/>
      <name val="Calibri"/>
      <family val="2"/>
    </font>
    <font>
      <sz val="11"/>
      <color rgb="FFFF0000"/>
      <name val="Calibri"/>
      <family val="2"/>
      <scheme val="minor"/>
    </font>
    <font>
      <sz val="11"/>
      <name val="Calibri"/>
      <family val="2"/>
      <scheme val="minor"/>
    </font>
    <font>
      <b/>
      <sz val="11"/>
      <name val="Calibri"/>
      <family val="2"/>
      <scheme val="minor"/>
    </font>
    <font>
      <sz val="8"/>
      <name val="Calibri"/>
      <family val="2"/>
      <scheme val="minor"/>
    </font>
    <font>
      <b/>
      <sz val="11"/>
      <color theme="0"/>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s>
  <borders count="27">
    <border>
      <left/>
      <right/>
      <top/>
      <bottom/>
      <diagonal/>
    </border>
    <border>
      <left/>
      <right/>
      <top style="medium">
        <color auto="1"/>
      </top>
      <bottom style="medium">
        <color auto="1"/>
      </bottom>
      <diagonal/>
    </border>
    <border>
      <left/>
      <right/>
      <top style="thin">
        <color indexed="64"/>
      </top>
      <bottom style="double">
        <color indexed="64"/>
      </bottom>
      <diagonal/>
    </border>
    <border>
      <left/>
      <right/>
      <top/>
      <bottom style="thin">
        <color indexed="64"/>
      </bottom>
      <diagonal/>
    </border>
    <border>
      <left style="thin">
        <color theme="7" tint="0.59999389629810485"/>
      </left>
      <right style="thin">
        <color theme="7" tint="0.59999389629810485"/>
      </right>
      <top style="thin">
        <color theme="7" tint="0.59999389629810485"/>
      </top>
      <bottom style="thin">
        <color theme="7" tint="0.59999389629810485"/>
      </bottom>
      <diagonal/>
    </border>
    <border>
      <left style="thin">
        <color theme="7" tint="0.59999389629810485"/>
      </left>
      <right style="thin">
        <color theme="7" tint="0.59999389629810485"/>
      </right>
      <top style="thin">
        <color theme="7" tint="0.59999389629810485"/>
      </top>
      <bottom/>
      <diagonal/>
    </border>
    <border>
      <left style="thick">
        <color auto="1"/>
      </left>
      <right/>
      <top style="thick">
        <color auto="1"/>
      </top>
      <bottom style="thick">
        <color auto="1"/>
      </bottom>
      <diagonal/>
    </border>
    <border>
      <left style="thick">
        <color indexed="64"/>
      </left>
      <right/>
      <top style="thick">
        <color indexed="64"/>
      </top>
      <bottom style="medium">
        <color auto="1"/>
      </bottom>
      <diagonal/>
    </border>
    <border>
      <left/>
      <right/>
      <top style="thick">
        <color indexed="64"/>
      </top>
      <bottom style="medium">
        <color auto="1"/>
      </bottom>
      <diagonal/>
    </border>
    <border>
      <left/>
      <right style="thick">
        <color indexed="64"/>
      </right>
      <top style="thick">
        <color indexed="64"/>
      </top>
      <bottom style="medium">
        <color auto="1"/>
      </bottom>
      <diagonal/>
    </border>
    <border>
      <left style="thick">
        <color indexed="64"/>
      </left>
      <right/>
      <top style="medium">
        <color indexed="64"/>
      </top>
      <bottom style="medium">
        <color auto="1"/>
      </bottom>
      <diagonal/>
    </border>
    <border>
      <left/>
      <right style="thick">
        <color indexed="64"/>
      </right>
      <top style="medium">
        <color indexed="64"/>
      </top>
      <bottom style="medium">
        <color auto="1"/>
      </bottom>
      <diagonal/>
    </border>
    <border>
      <left style="thick">
        <color indexed="64"/>
      </left>
      <right/>
      <top style="medium">
        <color indexed="64"/>
      </top>
      <bottom style="thick">
        <color indexed="64"/>
      </bottom>
      <diagonal/>
    </border>
    <border>
      <left/>
      <right/>
      <top style="medium">
        <color auto="1"/>
      </top>
      <bottom style="thick">
        <color indexed="64"/>
      </bottom>
      <diagonal/>
    </border>
    <border>
      <left/>
      <right style="thick">
        <color indexed="64"/>
      </right>
      <top/>
      <bottom style="thick">
        <color indexed="64"/>
      </bottom>
      <diagonal/>
    </border>
    <border>
      <left/>
      <right style="medium">
        <color theme="0"/>
      </right>
      <top style="medium">
        <color auto="1"/>
      </top>
      <bottom style="medium">
        <color auto="1"/>
      </bottom>
      <diagonal/>
    </border>
    <border>
      <left style="medium">
        <color theme="0"/>
      </left>
      <right style="thick">
        <color indexed="64"/>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7" tint="0.59999389629810485"/>
      </left>
      <right style="thin">
        <color theme="7" tint="0.59999389629810485"/>
      </right>
      <top/>
      <bottom style="thin">
        <color theme="7" tint="0.59999389629810485"/>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82">
    <xf numFmtId="0" fontId="0" fillId="0" borderId="0" xfId="0"/>
    <xf numFmtId="49" fontId="0" fillId="0" borderId="0" xfId="0" applyNumberFormat="1"/>
    <xf numFmtId="0" fontId="0" fillId="4" borderId="1" xfId="0" applyFill="1" applyBorder="1"/>
    <xf numFmtId="0" fontId="0" fillId="5" borderId="1" xfId="0" applyFill="1" applyBorder="1"/>
    <xf numFmtId="0" fontId="5" fillId="0" borderId="0" xfId="0" applyFont="1" applyAlignment="1">
      <alignment horizontal="left" indent="1"/>
    </xf>
    <xf numFmtId="0" fontId="4" fillId="0" borderId="0" xfId="0" applyFont="1" applyAlignment="1">
      <alignment horizontal="center"/>
    </xf>
    <xf numFmtId="0" fontId="0" fillId="0" borderId="0" xfId="0" pivotButton="1"/>
    <xf numFmtId="0" fontId="0" fillId="0" borderId="0" xfId="0" applyAlignment="1">
      <alignment horizontal="left"/>
    </xf>
    <xf numFmtId="0" fontId="0" fillId="0" borderId="0" xfId="0" applyAlignment="1">
      <alignment horizontal="left" indent="1"/>
    </xf>
    <xf numFmtId="0" fontId="5" fillId="0" borderId="0" xfId="0" applyFont="1"/>
    <xf numFmtId="3" fontId="0" fillId="0" borderId="0" xfId="0" applyNumberFormat="1" applyAlignment="1">
      <alignment horizontal="center"/>
    </xf>
    <xf numFmtId="0" fontId="0" fillId="0" borderId="0" xfId="0" applyAlignment="1">
      <alignment horizontal="left" indent="2"/>
    </xf>
    <xf numFmtId="49" fontId="0" fillId="0" borderId="3" xfId="0" applyNumberFormat="1" applyBorder="1"/>
    <xf numFmtId="49" fontId="5" fillId="0" borderId="0" xfId="0" applyNumberFormat="1" applyFont="1"/>
    <xf numFmtId="0" fontId="0" fillId="0" borderId="4" xfId="0" applyBorder="1"/>
    <xf numFmtId="0" fontId="0" fillId="6" borderId="4" xfId="0" applyFill="1" applyBorder="1"/>
    <xf numFmtId="0" fontId="0" fillId="0" borderId="5" xfId="0" applyBorder="1"/>
    <xf numFmtId="0" fontId="0" fillId="0" borderId="4" xfId="0" applyBorder="1" applyAlignment="1">
      <alignment horizontal="center"/>
    </xf>
    <xf numFmtId="0" fontId="4" fillId="0" borderId="0" xfId="0" applyFont="1"/>
    <xf numFmtId="0" fontId="3" fillId="2" borderId="0" xfId="1" applyFont="1" applyFill="1" applyAlignment="1">
      <alignment horizontal="centerContinuous"/>
    </xf>
    <xf numFmtId="0" fontId="0" fillId="0" borderId="0" xfId="0" applyAlignment="1">
      <alignment horizontal="centerContinuous"/>
    </xf>
    <xf numFmtId="0" fontId="4" fillId="0" borderId="0" xfId="0" applyFont="1" applyAlignment="1">
      <alignment horizontal="centerContinuous"/>
    </xf>
    <xf numFmtId="0" fontId="4" fillId="0" borderId="0" xfId="0" applyFont="1" applyAlignment="1">
      <alignment horizontal="centerContinuous" wrapText="1"/>
    </xf>
    <xf numFmtId="0" fontId="2" fillId="0" borderId="0" xfId="2" applyAlignment="1">
      <alignment horizontal="centerContinuous"/>
    </xf>
    <xf numFmtId="0" fontId="0" fillId="2" borderId="0" xfId="0" applyFill="1"/>
    <xf numFmtId="0" fontId="0" fillId="2" borderId="0" xfId="0" applyFill="1" applyAlignment="1">
      <alignment horizontal="center"/>
    </xf>
    <xf numFmtId="0" fontId="0" fillId="2" borderId="0" xfId="0" applyFill="1" applyAlignment="1">
      <alignment horizontal="left"/>
    </xf>
    <xf numFmtId="3" fontId="0" fillId="2" borderId="0" xfId="0" applyNumberFormat="1" applyFill="1" applyAlignment="1">
      <alignment horizontal="center"/>
    </xf>
    <xf numFmtId="0" fontId="0" fillId="2" borderId="0" xfId="0" applyFill="1" applyAlignment="1">
      <alignment horizontal="center" wrapText="1"/>
    </xf>
    <xf numFmtId="164" fontId="3" fillId="2" borderId="0" xfId="1" applyNumberFormat="1" applyFont="1" applyFill="1" applyAlignment="1">
      <alignment horizontal="centerContinuous"/>
    </xf>
    <xf numFmtId="0" fontId="0" fillId="0" borderId="0" xfId="0" applyAlignment="1">
      <alignment horizontal="center"/>
    </xf>
    <xf numFmtId="0" fontId="2" fillId="7" borderId="6" xfId="2" applyFill="1" applyBorder="1" applyAlignment="1">
      <alignment horizontal="center"/>
    </xf>
    <xf numFmtId="0" fontId="8" fillId="0" borderId="0" xfId="0" applyFont="1"/>
    <xf numFmtId="0" fontId="9" fillId="0" borderId="0" xfId="0" applyFont="1" applyAlignment="1">
      <alignment horizontal="left"/>
    </xf>
    <xf numFmtId="0" fontId="9" fillId="0" borderId="0" xfId="0" applyFont="1" applyAlignment="1">
      <alignment horizontal="center"/>
    </xf>
    <xf numFmtId="0" fontId="0" fillId="0" borderId="0" xfId="0" applyAlignment="1">
      <alignment horizontal="right"/>
    </xf>
    <xf numFmtId="1" fontId="0" fillId="0" borderId="0" xfId="0" applyNumberFormat="1" applyAlignment="1">
      <alignment horizontal="right"/>
    </xf>
    <xf numFmtId="0" fontId="9" fillId="0" borderId="0" xfId="0" applyFont="1"/>
    <xf numFmtId="3" fontId="5" fillId="0" borderId="0" xfId="0" applyNumberFormat="1" applyFont="1" applyAlignment="1">
      <alignment horizontal="center"/>
    </xf>
    <xf numFmtId="1" fontId="0" fillId="0" borderId="0" xfId="0" applyNumberFormat="1"/>
    <xf numFmtId="0" fontId="6" fillId="2" borderId="2" xfId="0" applyFont="1" applyFill="1" applyBorder="1" applyAlignment="1">
      <alignment horizontal="left"/>
    </xf>
    <xf numFmtId="3" fontId="6" fillId="2" borderId="2" xfId="0" applyNumberFormat="1" applyFont="1" applyFill="1" applyBorder="1" applyAlignment="1">
      <alignment horizontal="center"/>
    </xf>
    <xf numFmtId="0" fontId="12" fillId="2" borderId="0" xfId="0" applyFont="1" applyFill="1" applyAlignment="1">
      <alignment horizontal="left"/>
    </xf>
    <xf numFmtId="0" fontId="12" fillId="2" borderId="2" xfId="0" applyFont="1" applyFill="1" applyBorder="1" applyAlignment="1">
      <alignment horizontal="left" indent="1"/>
    </xf>
    <xf numFmtId="0" fontId="12" fillId="2" borderId="2" xfId="0" applyFont="1" applyFill="1" applyBorder="1" applyAlignment="1">
      <alignment horizontal="center"/>
    </xf>
    <xf numFmtId="3" fontId="12" fillId="2" borderId="2" xfId="0" applyNumberFormat="1" applyFont="1" applyFill="1" applyBorder="1" applyAlignment="1">
      <alignment horizontal="center"/>
    </xf>
    <xf numFmtId="0" fontId="6" fillId="2" borderId="2" xfId="0" applyFont="1" applyFill="1" applyBorder="1" applyAlignment="1">
      <alignment horizontal="center"/>
    </xf>
    <xf numFmtId="3" fontId="0" fillId="6" borderId="0" xfId="0" applyNumberFormat="1" applyFill="1" applyAlignment="1">
      <alignment horizontal="center"/>
    </xf>
    <xf numFmtId="0" fontId="5" fillId="9" borderId="0" xfId="0" applyFont="1" applyFill="1" applyAlignment="1">
      <alignment horizontal="center"/>
    </xf>
    <xf numFmtId="0" fontId="5" fillId="0" borderId="0" xfId="0" applyFont="1" applyAlignment="1">
      <alignment horizontal="center"/>
    </xf>
    <xf numFmtId="0" fontId="10" fillId="0" borderId="0" xfId="0" applyFont="1" applyAlignment="1">
      <alignment horizontal="center"/>
    </xf>
    <xf numFmtId="0" fontId="12" fillId="2" borderId="0" xfId="0" applyFont="1" applyFill="1" applyAlignment="1">
      <alignment horizontal="center"/>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0" borderId="11" xfId="0" applyBorder="1"/>
    <xf numFmtId="0" fontId="0" fillId="4" borderId="10" xfId="0" applyFill="1" applyBorder="1"/>
    <xf numFmtId="0" fontId="0" fillId="4" borderId="11" xfId="0" applyFill="1" applyBorder="1"/>
    <xf numFmtId="0" fontId="0" fillId="5" borderId="10" xfId="0" applyFill="1" applyBorder="1"/>
    <xf numFmtId="0" fontId="0" fillId="5" borderId="12" xfId="0" applyFill="1" applyBorder="1"/>
    <xf numFmtId="0" fontId="0" fillId="5" borderId="13" xfId="0" applyFill="1" applyBorder="1"/>
    <xf numFmtId="0" fontId="0" fillId="5" borderId="14" xfId="0" applyFill="1" applyBorder="1"/>
    <xf numFmtId="0" fontId="0" fillId="0" borderId="15" xfId="0" applyBorder="1"/>
    <xf numFmtId="0" fontId="0" fillId="0" borderId="16" xfId="0" applyBorder="1"/>
    <xf numFmtId="0" fontId="3" fillId="2" borderId="17" xfId="1" applyFont="1" applyFill="1" applyBorder="1" applyAlignment="1">
      <alignment horizontal="centerContinuous"/>
    </xf>
    <xf numFmtId="0" fontId="3" fillId="2" borderId="18" xfId="1" applyFont="1" applyFill="1" applyBorder="1" applyAlignment="1">
      <alignment horizontal="centerContinuous"/>
    </xf>
    <xf numFmtId="0" fontId="3" fillId="2" borderId="19" xfId="1" applyFont="1" applyFill="1" applyBorder="1" applyAlignment="1">
      <alignment horizontal="centerContinuous"/>
    </xf>
    <xf numFmtId="0" fontId="3" fillId="2" borderId="20" xfId="1" applyFont="1" applyFill="1" applyBorder="1" applyAlignment="1">
      <alignment horizontal="centerContinuous"/>
    </xf>
    <xf numFmtId="0" fontId="3" fillId="2" borderId="0" xfId="1" applyFont="1" applyFill="1" applyBorder="1" applyAlignment="1">
      <alignment horizontal="centerContinuous"/>
    </xf>
    <xf numFmtId="0" fontId="3" fillId="2" borderId="21" xfId="1" applyFont="1" applyFill="1" applyBorder="1" applyAlignment="1">
      <alignment horizontal="centerContinuous"/>
    </xf>
    <xf numFmtId="0" fontId="0" fillId="0" borderId="20" xfId="0" applyBorder="1" applyAlignment="1">
      <alignment horizontal="centerContinuous" wrapText="1"/>
    </xf>
    <xf numFmtId="0" fontId="0" fillId="0" borderId="0" xfId="0" applyAlignment="1">
      <alignment horizontal="centerContinuous" wrapText="1"/>
    </xf>
    <xf numFmtId="0" fontId="0" fillId="0" borderId="21" xfId="0" applyBorder="1" applyAlignment="1">
      <alignment horizontal="centerContinuous" wrapText="1"/>
    </xf>
    <xf numFmtId="0" fontId="0" fillId="3" borderId="22" xfId="0" applyFill="1" applyBorder="1" applyAlignment="1">
      <alignment horizontal="centerContinuous"/>
    </xf>
    <xf numFmtId="0" fontId="0" fillId="3" borderId="23" xfId="0" applyFill="1" applyBorder="1" applyAlignment="1">
      <alignment horizontal="centerContinuous"/>
    </xf>
    <xf numFmtId="0" fontId="0" fillId="3" borderId="24" xfId="0" applyFill="1" applyBorder="1" applyAlignment="1">
      <alignment horizontal="centerContinuous"/>
    </xf>
    <xf numFmtId="0" fontId="0" fillId="0" borderId="25" xfId="0" applyBorder="1"/>
    <xf numFmtId="0" fontId="0" fillId="0" borderId="25" xfId="0" applyBorder="1" applyAlignment="1">
      <alignment horizontal="center"/>
    </xf>
    <xf numFmtId="0" fontId="7" fillId="2" borderId="26" xfId="0" applyFont="1" applyFill="1" applyBorder="1" applyAlignment="1">
      <alignment horizontal="left" vertical="center"/>
    </xf>
    <xf numFmtId="0" fontId="6" fillId="2" borderId="26" xfId="0" applyFont="1" applyFill="1" applyBorder="1" applyAlignment="1">
      <alignment horizontal="center"/>
    </xf>
    <xf numFmtId="0" fontId="0" fillId="8" borderId="0" xfId="0" applyFill="1" applyAlignment="1">
      <alignment horizontal="center"/>
    </xf>
  </cellXfs>
  <cellStyles count="3">
    <cellStyle name="Hyperlink" xfId="2" builtinId="8"/>
    <cellStyle name="Normal" xfId="0" builtinId="0"/>
    <cellStyle name="Title" xfId="1" builtinId="15"/>
  </cellStyles>
  <dxfs count="258">
    <dxf>
      <numFmt numFmtId="1" formatCode="0"/>
    </dxf>
    <dxf>
      <numFmt numFmtId="1" formatCode="0"/>
    </dxf>
    <dxf>
      <numFmt numFmtId="1" formatCode="0"/>
    </dxf>
    <dxf>
      <numFmt numFmtId="1" formatCode="0"/>
    </dxf>
    <dxf>
      <numFmt numFmtId="1" formatCode="0"/>
    </dxf>
    <dxf>
      <fill>
        <patternFill patternType="solid">
          <bgColor theme="1"/>
        </patternFill>
      </fill>
    </dxf>
    <dxf>
      <alignment horizontal="center"/>
    </dxf>
    <dxf>
      <font>
        <b/>
      </font>
    </dxf>
    <dxf>
      <font>
        <b/>
      </font>
    </dxf>
    <dxf>
      <font>
        <b/>
      </font>
    </dxf>
    <dxf>
      <font>
        <b val="0"/>
      </font>
    </dxf>
    <dxf>
      <fill>
        <patternFill patternType="solid">
          <fgColor indexed="64"/>
          <bgColor theme="1"/>
        </patternFill>
      </fill>
      <alignment horizontal="center"/>
    </dxf>
    <dxf>
      <fill>
        <patternFill patternType="solid">
          <fgColor indexed="64"/>
          <bgColor theme="1"/>
        </patternFill>
      </fill>
      <alignment horizontal="center"/>
    </dxf>
    <dxf>
      <alignment horizontal="center"/>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alignment horizontal="center"/>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center"/>
    </dxf>
    <dxf>
      <font>
        <color theme="0"/>
      </font>
    </dxf>
    <dxf>
      <font>
        <color theme="0"/>
      </font>
    </dxf>
    <dxf>
      <fill>
        <patternFill patternType="solid">
          <bgColor theme="1"/>
        </patternFill>
      </fill>
    </dxf>
    <dxf>
      <fill>
        <patternFill patternType="solid">
          <bgColor theme="1"/>
        </patternFill>
      </fill>
    </dxf>
    <dxf>
      <numFmt numFmtId="3" formatCode="#,##0"/>
    </dxf>
    <dxf>
      <fill>
        <patternFill patternType="solid">
          <bgColor theme="1"/>
        </patternFill>
      </fill>
    </dxf>
    <dxf>
      <fill>
        <patternFill patternType="solid">
          <bgColor theme="1"/>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border>
        <top style="thin">
          <color indexed="64"/>
        </top>
        <bottom style="double">
          <color indexed="64"/>
        </bottom>
      </border>
    </dxf>
    <dxf>
      <border>
        <top style="thin">
          <color indexed="64"/>
        </top>
        <bottom style="double">
          <color indexed="64"/>
        </bottom>
      </border>
    </dxf>
    <dxf>
      <alignment horizontal="center"/>
    </dxf>
    <dxf>
      <alignment horizontal="cent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1"/>
        </patternFill>
      </fill>
    </dxf>
    <dxf>
      <fill>
        <patternFill>
          <bgColor theme="7" tint="0.59999389629810485"/>
        </patternFill>
      </fill>
    </dxf>
    <dxf>
      <fill>
        <patternFill>
          <bgColor theme="7" tint="0.59999389629810485"/>
        </patternFill>
      </fill>
    </dxf>
    <dxf>
      <fill>
        <patternFill>
          <bgColor theme="7" tint="0.59999389629810485"/>
        </patternFill>
      </fill>
    </dxf>
    <dxf>
      <alignment horizontal="center"/>
    </dxf>
    <dxf>
      <alignment horizontal="center"/>
    </dxf>
    <dxf>
      <alignment horizontal="center"/>
    </dxf>
    <dxf>
      <alignment horizontal="center"/>
    </dxf>
    <dxf>
      <alignment horizontal="center"/>
    </dxf>
    <dxf>
      <alignment horizontal="center"/>
    </dxf>
    <dxf>
      <alignment horizontal="center"/>
    </dxf>
    <dxf>
      <fill>
        <patternFill>
          <bgColor theme="7" tint="0.79998168889431442"/>
        </patternFill>
      </fill>
    </dxf>
    <dxf>
      <fill>
        <patternFill>
          <bgColor theme="7" tint="0.79998168889431442"/>
        </patternFill>
      </fill>
    </dxf>
    <dxf>
      <font>
        <color theme="0"/>
      </font>
    </dxf>
    <dxf>
      <font>
        <color theme="0"/>
      </font>
    </dxf>
    <dxf>
      <fill>
        <patternFill patternType="solid">
          <bgColor theme="1"/>
        </patternFill>
      </fill>
    </dxf>
    <dxf>
      <fill>
        <patternFill patternType="solid">
          <bgColor theme="1"/>
        </patternFill>
      </fill>
    </dxf>
    <dxf>
      <numFmt numFmtId="3" formatCode="#,##0"/>
    </dxf>
    <dxf>
      <alignment horizontal="center"/>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dxf>
    <dxf>
      <alignment horizontal="center"/>
    </dxf>
    <dxf>
      <alignment horizontal="center"/>
    </dxf>
    <dxf>
      <fill>
        <patternFill patternType="solid">
          <bgColor theme="1"/>
        </patternFill>
      </fill>
    </dxf>
    <dxf>
      <font>
        <b/>
      </font>
    </dxf>
    <dxf>
      <font>
        <b/>
      </font>
    </dxf>
    <dxf>
      <font>
        <b/>
      </font>
    </dxf>
    <dxf>
      <font>
        <b/>
      </font>
    </dxf>
    <dxf>
      <alignment horizontal="center" indent="0"/>
    </dxf>
    <dxf>
      <numFmt numFmtId="0" formatCode="General"/>
      <fill>
        <patternFill patternType="none">
          <fgColor indexed="64"/>
          <bgColor indexed="65"/>
        </patternFill>
      </fill>
      <alignment horizontal="left"/>
    </dxf>
    <dxf>
      <alignment horizontal="center"/>
    </dxf>
    <dxf>
      <fill>
        <patternFill patternType="solid">
          <bgColor theme="1"/>
        </patternFill>
      </fill>
    </dxf>
    <dxf>
      <numFmt numFmtId="3" formatCode="#,##0"/>
    </dxf>
    <dxf>
      <numFmt numFmtId="3" formatCode="#,##0"/>
    </dxf>
    <dxf>
      <alignment horizontal="center"/>
    </dxf>
    <dxf>
      <alignment horizontal="center"/>
    </dxf>
    <dxf>
      <alignment horizontal="general" indent="0"/>
    </dxf>
    <dxf>
      <alignment horizontal="general" indent="0"/>
    </dxf>
    <dxf>
      <numFmt numFmtId="0" formatCode="General"/>
      <fill>
        <patternFill patternType="none">
          <fgColor indexed="64"/>
          <bgColor indexed="65"/>
        </patternFill>
      </fill>
      <alignment horizontal="left"/>
    </dxf>
    <dxf>
      <numFmt numFmtId="0" formatCode="General"/>
      <fill>
        <patternFill patternType="none">
          <fgColor indexed="64"/>
          <bgColor indexed="65"/>
        </patternFill>
      </fill>
      <alignment horizontal="left" indent="1"/>
    </dxf>
    <dxf>
      <numFmt numFmtId="0" formatCode="General"/>
      <fill>
        <patternFill patternType="none">
          <fgColor indexed="64"/>
          <bgColor indexed="65"/>
        </patternFill>
      </fill>
      <alignment horizontal="left" indent="1"/>
    </dxf>
    <dxf>
      <numFmt numFmtId="0" formatCode="General"/>
      <fill>
        <patternFill patternType="none">
          <fgColor indexed="64"/>
          <bgColor indexed="65"/>
        </patternFill>
      </fill>
      <alignment horizontal="left" indent="1"/>
    </dxf>
    <dxf>
      <numFmt numFmtId="0" formatCode="General"/>
      <fill>
        <patternFill patternType="none">
          <fgColor indexed="64"/>
          <bgColor indexed="65"/>
        </patternFill>
      </fill>
      <alignment horizontal="left" indent="1"/>
    </dxf>
    <dxf>
      <numFmt numFmtId="0" formatCode="General"/>
      <fill>
        <patternFill patternType="none">
          <fgColor indexed="64"/>
          <bgColor indexed="65"/>
        </patternFill>
      </fill>
      <alignment horizontal="left" indent="1"/>
    </dxf>
    <dxf>
      <fill>
        <patternFill patternType="solid">
          <bgColor theme="1"/>
        </patternFill>
      </fill>
    </dxf>
    <dxf>
      <fill>
        <patternFill patternType="solid">
          <bgColor theme="1"/>
        </patternFill>
      </fill>
    </dxf>
    <dxf>
      <border>
        <top style="thin">
          <color indexed="64"/>
        </top>
        <bottom style="double">
          <color indexed="64"/>
        </bottom>
      </border>
    </dxf>
    <dxf>
      <border>
        <top style="thin">
          <color indexed="64"/>
        </top>
        <bottom style="double">
          <color indexed="64"/>
        </bottom>
      </border>
    </dxf>
    <dxf>
      <numFmt numFmtId="3" formatCode="#,##0"/>
    </dxf>
    <dxf>
      <alignment horizontal="center"/>
    </dxf>
    <dxf>
      <font>
        <color theme="0"/>
      </font>
    </dxf>
    <dxf>
      <font>
        <color theme="0"/>
      </font>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numFmt numFmtId="3" formatCode="#,##0"/>
    </dxf>
    <dxf>
      <alignment horizontal="center"/>
    </dxf>
    <dxf>
      <alignment horizontal="center"/>
    </dxf>
    <dxf>
      <border>
        <top style="thin">
          <color indexed="64"/>
        </top>
        <bottom style="double">
          <color indexed="64"/>
        </bottom>
      </border>
    </dxf>
    <dxf>
      <border>
        <top style="thin">
          <color indexed="64"/>
        </top>
        <bottom style="double">
          <color indexed="64"/>
        </bottom>
      </border>
    </dxf>
    <dxf>
      <font>
        <b/>
      </font>
    </dxf>
    <dxf>
      <font>
        <color theme="0"/>
      </font>
    </dxf>
    <dxf>
      <font>
        <color theme="0"/>
      </font>
    </dxf>
    <dxf>
      <fill>
        <patternFill patternType="solid">
          <bgColor theme="1"/>
        </patternFill>
      </fill>
    </dxf>
    <dxf>
      <fill>
        <patternFill patternType="solid">
          <bgColor theme="1"/>
        </patternFill>
      </fill>
    </dxf>
    <dxf>
      <font>
        <b/>
      </font>
    </dxf>
    <dxf>
      <font>
        <b/>
      </font>
    </dxf>
    <dxf>
      <font>
        <b/>
      </font>
    </dxf>
    <dxf>
      <fill>
        <patternFill patternType="solid">
          <fgColor indexed="64"/>
          <bgColor theme="1"/>
        </patternFill>
      </fill>
      <alignment horizontal="center" wrapText="1"/>
    </dxf>
    <dxf>
      <font>
        <color auto="1"/>
      </font>
    </dxf>
    <dxf>
      <font>
        <color auto="1"/>
      </font>
    </dxf>
    <dxf>
      <alignment wrapText="1"/>
    </dxf>
    <dxf>
      <fill>
        <patternFill patternType="solid">
          <bgColor theme="1"/>
        </patternFill>
      </fill>
    </dxf>
    <dxf>
      <alignment horizontal="center"/>
    </dxf>
    <dxf>
      <fill>
        <patternFill patternType="solid">
          <bgColor theme="1"/>
        </patternFill>
      </fill>
    </dxf>
    <dxf>
      <fill>
        <patternFill patternType="solid">
          <bgColor theme="1"/>
        </patternFill>
      </fill>
    </dxf>
    <dxf>
      <alignment horizontal="center"/>
    </dxf>
    <dxf>
      <alignment horizontal="center"/>
    </dxf>
    <dxf>
      <alignment wrapText="1"/>
    </dxf>
    <dxf>
      <alignment wrapText="1"/>
    </dxf>
    <dxf>
      <font>
        <color theme="0"/>
      </font>
    </dxf>
    <dxf>
      <font>
        <color theme="0"/>
      </font>
    </dxf>
    <dxf>
      <fill>
        <patternFill patternType="solid">
          <bgColor theme="1"/>
        </patternFill>
      </fill>
    </dxf>
    <dxf>
      <fill>
        <patternFill patternType="solid">
          <bgColor theme="1"/>
        </patternFill>
      </fill>
    </dxf>
    <dxf>
      <alignment wrapText="1"/>
    </dxf>
    <dxf>
      <fill>
        <patternFill patternType="solid">
          <bgColor theme="1"/>
        </patternFill>
      </fill>
    </dxf>
    <dxf>
      <fill>
        <patternFill patternType="solid">
          <bgColor theme="1"/>
        </patternFill>
      </fill>
    </dxf>
    <dxf>
      <font>
        <b/>
      </font>
    </dxf>
    <dxf>
      <border>
        <top style="thin">
          <color indexed="64"/>
        </top>
        <bottom style="double">
          <color indexed="64"/>
        </bottom>
      </border>
    </dxf>
    <dxf>
      <border>
        <top style="thin">
          <color indexed="64"/>
        </top>
        <bottom style="double">
          <color indexed="64"/>
        </bottom>
      </border>
    </dxf>
    <dxf>
      <font>
        <b/>
      </font>
    </dxf>
    <dxf>
      <font>
        <b/>
      </font>
    </dxf>
    <dxf>
      <alignment horizontal="center"/>
    </dxf>
    <dxf>
      <alignment horizontal="center"/>
    </dxf>
    <dxf>
      <alignment wrapText="1"/>
    </dxf>
    <dxf>
      <alignment wrapText="1"/>
    </dxf>
    <dxf>
      <font>
        <color theme="0"/>
      </font>
    </dxf>
    <dxf>
      <font>
        <color theme="0"/>
      </font>
    </dxf>
    <dxf>
      <fill>
        <patternFill patternType="solid">
          <bgColor theme="1"/>
        </patternFill>
      </fill>
    </dxf>
    <dxf>
      <fill>
        <patternFill patternType="solid">
          <bgColor theme="1"/>
        </patternFill>
      </fill>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fill>
        <patternFill patternType="solid">
          <bgColor theme="1"/>
        </patternFill>
      </fill>
    </dxf>
    <dxf>
      <fill>
        <patternFill patternType="solid">
          <bgColor theme="1"/>
        </patternFill>
      </fill>
    </dxf>
    <dxf>
      <font>
        <b/>
      </font>
    </dxf>
    <dxf>
      <border>
        <bottom style="double">
          <color indexed="64"/>
        </bottom>
      </border>
    </dxf>
    <dxf>
      <border>
        <bottom style="double">
          <color indexed="64"/>
        </bottom>
      </border>
    </dxf>
    <dxf>
      <border>
        <top style="thin">
          <color indexed="64"/>
        </top>
        <bottom style="medium">
          <color indexed="64"/>
        </bottom>
      </border>
    </dxf>
    <dxf>
      <border>
        <top style="thin">
          <color indexed="64"/>
        </top>
        <bottom style="medium">
          <color indexed="64"/>
        </bottom>
      </border>
    </dxf>
    <dxf>
      <font>
        <b/>
      </font>
    </dxf>
    <dxf>
      <font>
        <b/>
      </font>
    </dxf>
    <dxf>
      <alignment horizontal="center"/>
    </dxf>
    <dxf>
      <alignment wrapText="1"/>
    </dxf>
    <dxf>
      <alignment wrapText="1"/>
    </dxf>
    <dxf>
      <alignment horizontal="center"/>
    </dxf>
    <dxf>
      <numFmt numFmtId="0" formatCode="General"/>
      <alignment horizontal="center" vertical="bottom" textRotation="0" wrapText="0" indent="0" justifyLastLine="0" shrinkToFit="0" readingOrder="0"/>
      <border diagonalUp="0" diagonalDown="0">
        <left style="thin">
          <color theme="7" tint="0.59999389629810485"/>
        </left>
        <right style="thin">
          <color theme="7" tint="0.59999389629810485"/>
        </right>
        <top style="thin">
          <color theme="7" tint="0.59999389629810485"/>
        </top>
        <bottom style="thin">
          <color theme="7" tint="0.59999389629810485"/>
        </bottom>
      </border>
    </dxf>
    <dxf>
      <border diagonalUp="0" diagonalDown="0">
        <left style="thin">
          <color theme="7" tint="0.59999389629810485"/>
        </left>
        <right style="thin">
          <color theme="7" tint="0.59999389629810485"/>
        </right>
        <top style="thin">
          <color theme="7" tint="0.59999389629810485"/>
        </top>
        <bottom style="thin">
          <color theme="7" tint="0.59999389629810485"/>
        </bottom>
        <vertical/>
        <horizontal/>
      </border>
    </dxf>
    <dxf>
      <border outline="0">
        <bottom style="thin">
          <color theme="7" tint="0.59999389629810485"/>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font>
    </dxf>
    <dxf>
      <font>
        <b/>
      </font>
    </dxf>
    <dxf>
      <font>
        <color theme="0"/>
      </font>
    </dxf>
    <dxf>
      <font>
        <color theme="0"/>
      </font>
    </dxf>
    <dxf>
      <fill>
        <patternFill patternType="solid">
          <bgColor theme="1"/>
        </patternFill>
      </fill>
    </dxf>
    <dxf>
      <fill>
        <patternFill patternType="solid">
          <bgColor theme="1"/>
        </patternFill>
      </fill>
    </dxf>
    <dxf>
      <font>
        <b/>
      </font>
    </dxf>
    <dxf>
      <font>
        <b/>
      </font>
    </dxf>
    <dxf>
      <font>
        <b/>
      </font>
    </dxf>
    <dxf>
      <font>
        <b/>
      </font>
    </dxf>
    <dxf>
      <font>
        <b/>
      </font>
    </dxf>
    <dxf>
      <font>
        <b/>
      </font>
    </dxf>
    <dxf>
      <font>
        <b/>
      </font>
    </dxf>
    <dxf>
      <font>
        <b/>
      </font>
    </dxf>
    <dxf>
      <font>
        <b/>
      </font>
    </dxf>
    <dxf>
      <font>
        <b/>
      </font>
    </dxf>
    <dxf>
      <font>
        <b/>
      </font>
    </dxf>
    <dxf>
      <fill>
        <patternFill patternType="solid">
          <bgColor theme="1"/>
        </patternFill>
      </fill>
    </dxf>
    <dxf>
      <fill>
        <patternFill patternType="solid">
          <bgColor theme="1"/>
        </patternFill>
      </fill>
    </dxf>
    <dxf>
      <border>
        <top style="thin">
          <color indexed="64"/>
        </top>
        <bottom style="double">
          <color indexed="64"/>
        </bottom>
      </border>
    </dxf>
    <dxf>
      <border>
        <top style="thin">
          <color indexed="64"/>
        </top>
        <bottom style="double">
          <color indexed="64"/>
        </bottom>
      </border>
    </dxf>
    <dxf>
      <font>
        <b/>
      </font>
    </dxf>
    <dxf>
      <font>
        <b/>
      </font>
    </dxf>
    <dxf>
      <border>
        <top/>
        <bottom/>
      </border>
    </dxf>
    <dxf>
      <border>
        <top/>
        <bottom/>
      </border>
    </dxf>
    <dxf>
      <font>
        <b/>
      </font>
    </dxf>
    <dxf>
      <font>
        <b/>
      </font>
    </dxf>
    <dxf>
      <font>
        <b/>
      </font>
    </dxf>
    <dxf>
      <font>
        <b/>
      </font>
    </dxf>
    <dxf>
      <font>
        <b/>
      </font>
    </dxf>
    <dxf>
      <font>
        <b/>
      </font>
    </dxf>
    <dxf>
      <font>
        <b/>
      </font>
    </dxf>
    <dxf>
      <font>
        <b/>
      </font>
    </dxf>
    <dxf>
      <font>
        <b/>
      </font>
    </dxf>
    <dxf>
      <font>
        <b/>
      </font>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pivotCacheDefinition" Target="pivotCache/pivotCacheDefinition9.xml"/><Relationship Id="rId39" Type="http://schemas.microsoft.com/office/2007/relationships/slicerCache" Target="slicerCaches/slicerCache10.xml"/><Relationship Id="rId21" Type="http://schemas.openxmlformats.org/officeDocument/2006/relationships/pivotCacheDefinition" Target="pivotCache/pivotCacheDefinition4.xml"/><Relationship Id="rId34" Type="http://schemas.microsoft.com/office/2007/relationships/slicerCache" Target="slicerCaches/slicerCache5.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7.xml"/><Relationship Id="rId32" Type="http://schemas.microsoft.com/office/2007/relationships/slicerCache" Target="slicerCaches/slicerCache3.xml"/><Relationship Id="rId37" Type="http://schemas.microsoft.com/office/2007/relationships/slicerCache" Target="slicerCaches/slicerCache8.xml"/><Relationship Id="rId40" Type="http://schemas.microsoft.com/office/2007/relationships/slicerCache" Target="slicerCaches/slicerCache1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6.xml"/><Relationship Id="rId28" Type="http://schemas.openxmlformats.org/officeDocument/2006/relationships/pivotCacheDefinition" Target="pivotCache/pivotCacheDefinition11.xml"/><Relationship Id="rId36" Type="http://schemas.microsoft.com/office/2007/relationships/slicerCache" Target="slicerCaches/slicerCache7.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microsoft.com/office/2007/relationships/slicerCache" Target="slicerCaches/slicerCache2.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5.xml"/><Relationship Id="rId27" Type="http://schemas.openxmlformats.org/officeDocument/2006/relationships/pivotCacheDefinition" Target="pivotCache/pivotCacheDefinition10.xml"/><Relationship Id="rId30" Type="http://schemas.microsoft.com/office/2007/relationships/slicerCache" Target="slicerCaches/slicerCache1.xml"/><Relationship Id="rId35" Type="http://schemas.microsoft.com/office/2007/relationships/slicerCache" Target="slicerCaches/slicerCache6.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8.xml"/><Relationship Id="rId33" Type="http://schemas.microsoft.com/office/2007/relationships/slicerCache" Target="slicerCaches/slicerCache4.xml"/><Relationship Id="rId38" Type="http://schemas.microsoft.com/office/2007/relationships/slicerCache" Target="slicerCaches/slicerCache9.xml"/><Relationship Id="rId46" Type="http://schemas.openxmlformats.org/officeDocument/2006/relationships/customXml" Target="../customXml/item1.xml"/><Relationship Id="rId20" Type="http://schemas.openxmlformats.org/officeDocument/2006/relationships/pivotCacheDefinition" Target="pivotCache/pivotCacheDefinition3.xml"/><Relationship Id="rId41" Type="http://schemas.microsoft.com/office/2007/relationships/slicerCache" Target="slicerCaches/slicerCache1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pivotSource>
    <c:name>[faculty-staff-2025-26.xlsx]Data1!PivotTable1</c:name>
    <c:fmtId val="3"/>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a:t>Tenured/Tenure-Track Faculty by College &amp; Rank</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spPr>
          <a:solidFill>
            <a:schemeClr val="dk1">
              <a:tint val="88500"/>
              <a:alpha val="70000"/>
            </a:schemeClr>
          </a:solidFill>
          <a:ln>
            <a:noFill/>
          </a:ln>
          <a:effectLst/>
        </c:spPr>
        <c:marker>
          <c:symbol val="circle"/>
          <c:size val="6"/>
          <c:spPr>
            <a:solidFill>
              <a:schemeClr val="dk1">
                <a:tint val="88500"/>
                <a:alpha val="70000"/>
              </a:schemeClr>
            </a:solidFill>
            <a:ln>
              <a:noFill/>
            </a:ln>
            <a:effectLst/>
          </c:spPr>
        </c:marker>
      </c:pivotFmt>
      <c:pivotFmt>
        <c:idx val="1"/>
        <c:spPr>
          <a:solidFill>
            <a:schemeClr val="dk1">
              <a:tint val="88500"/>
              <a:alpha val="70000"/>
            </a:schemeClr>
          </a:solidFill>
          <a:ln>
            <a:noFill/>
          </a:ln>
          <a:effectLst/>
        </c:spPr>
        <c:marker>
          <c:symbol val="circle"/>
          <c:size val="6"/>
          <c:spPr>
            <a:solidFill>
              <a:schemeClr val="dk1">
                <a:tint val="55000"/>
                <a:alpha val="70000"/>
              </a:schemeClr>
            </a:solidFill>
            <a:ln>
              <a:noFill/>
            </a:ln>
            <a:effectLst/>
          </c:spPr>
        </c:marker>
      </c:pivotFmt>
      <c:pivotFmt>
        <c:idx val="2"/>
        <c:spPr>
          <a:solidFill>
            <a:schemeClr val="dk1">
              <a:tint val="88500"/>
              <a:alpha val="70000"/>
            </a:schemeClr>
          </a:solidFill>
          <a:ln>
            <a:noFill/>
          </a:ln>
          <a:effectLst/>
        </c:spPr>
        <c:marker>
          <c:symbol val="circle"/>
          <c:size val="6"/>
          <c:spPr>
            <a:solidFill>
              <a:schemeClr val="dk1">
                <a:tint val="75000"/>
                <a:alpha val="70000"/>
              </a:schemeClr>
            </a:solidFill>
            <a:ln>
              <a:noFill/>
            </a:ln>
            <a:effectLst/>
          </c:spPr>
        </c:marker>
      </c:pivotFmt>
      <c:pivotFmt>
        <c:idx val="3"/>
        <c:spPr>
          <a:solidFill>
            <a:schemeClr val="dk1">
              <a:tint val="88500"/>
              <a:alpha val="70000"/>
            </a:schemeClr>
          </a:solidFill>
          <a:ln>
            <a:noFill/>
          </a:ln>
          <a:effectLst/>
        </c:spPr>
        <c:marker>
          <c:symbol val="none"/>
        </c:marker>
      </c:pivotFmt>
      <c:pivotFmt>
        <c:idx val="4"/>
        <c:spPr>
          <a:solidFill>
            <a:schemeClr val="dk1">
              <a:tint val="88500"/>
              <a:alpha val="70000"/>
            </a:schemeClr>
          </a:solidFill>
          <a:ln>
            <a:noFill/>
          </a:ln>
          <a:effectLst/>
        </c:spPr>
        <c:marker>
          <c:symbol val="none"/>
        </c:marker>
      </c:pivotFmt>
      <c:pivotFmt>
        <c:idx val="5"/>
        <c:spPr>
          <a:solidFill>
            <a:schemeClr val="dk1">
              <a:tint val="88500"/>
              <a:alpha val="70000"/>
            </a:schemeClr>
          </a:solidFill>
          <a:ln>
            <a:noFill/>
          </a:ln>
          <a:effectLst/>
        </c:spPr>
        <c:marker>
          <c:symbol val="none"/>
        </c:marker>
      </c:pivotFmt>
      <c:pivotFmt>
        <c:idx val="6"/>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Data1!$M$39</c:f>
              <c:strCache>
                <c:ptCount val="1"/>
                <c:pt idx="0">
                  <c:v>Professor </c:v>
                </c:pt>
              </c:strCache>
            </c:strRef>
          </c:tx>
          <c:spPr>
            <a:solidFill>
              <a:schemeClr val="dk1">
                <a:tint val="88500"/>
                <a:alpha val="70000"/>
              </a:schemeClr>
            </a:solidFill>
            <a:ln>
              <a:noFill/>
            </a:ln>
            <a:effectLst/>
          </c:spPr>
          <c:invertIfNegative val="0"/>
          <c:cat>
            <c:strRef>
              <c:f>Data1!$L$40:$L$44</c:f>
              <c:strCache>
                <c:ptCount val="5"/>
                <c:pt idx="0">
                  <c:v>College of Business</c:v>
                </c:pt>
                <c:pt idx="1">
                  <c:v>College of Computing</c:v>
                </c:pt>
                <c:pt idx="2">
                  <c:v>College of Engineering</c:v>
                </c:pt>
                <c:pt idx="3">
                  <c:v>College of Forest Resources &amp; Envr Sci</c:v>
                </c:pt>
                <c:pt idx="4">
                  <c:v>College of Sciences and Arts</c:v>
                </c:pt>
              </c:strCache>
            </c:strRef>
          </c:cat>
          <c:val>
            <c:numRef>
              <c:f>Data1!$M$40:$M$44</c:f>
              <c:numCache>
                <c:formatCode>General</c:formatCode>
                <c:ptCount val="5"/>
                <c:pt idx="0">
                  <c:v>4</c:v>
                </c:pt>
                <c:pt idx="1">
                  <c:v>7</c:v>
                </c:pt>
                <c:pt idx="2">
                  <c:v>41</c:v>
                </c:pt>
                <c:pt idx="3">
                  <c:v>8</c:v>
                </c:pt>
                <c:pt idx="4">
                  <c:v>50</c:v>
                </c:pt>
              </c:numCache>
            </c:numRef>
          </c:val>
          <c:extLst>
            <c:ext xmlns:c16="http://schemas.microsoft.com/office/drawing/2014/chart" uri="{C3380CC4-5D6E-409C-BE32-E72D297353CC}">
              <c16:uniqueId val="{00000000-2E32-40C2-9F07-2A088D8673EC}"/>
            </c:ext>
          </c:extLst>
        </c:ser>
        <c:ser>
          <c:idx val="1"/>
          <c:order val="1"/>
          <c:tx>
            <c:strRef>
              <c:f>Data1!$N$39</c:f>
              <c:strCache>
                <c:ptCount val="1"/>
                <c:pt idx="0">
                  <c:v>Associate Professor </c:v>
                </c:pt>
              </c:strCache>
            </c:strRef>
          </c:tx>
          <c:spPr>
            <a:solidFill>
              <a:schemeClr val="dk1">
                <a:tint val="55000"/>
                <a:alpha val="70000"/>
              </a:schemeClr>
            </a:solidFill>
            <a:ln>
              <a:noFill/>
            </a:ln>
            <a:effectLst/>
          </c:spPr>
          <c:invertIfNegative val="0"/>
          <c:cat>
            <c:strRef>
              <c:f>Data1!$L$40:$L$44</c:f>
              <c:strCache>
                <c:ptCount val="5"/>
                <c:pt idx="0">
                  <c:v>College of Business</c:v>
                </c:pt>
                <c:pt idx="1">
                  <c:v>College of Computing</c:v>
                </c:pt>
                <c:pt idx="2">
                  <c:v>College of Engineering</c:v>
                </c:pt>
                <c:pt idx="3">
                  <c:v>College of Forest Resources &amp; Envr Sci</c:v>
                </c:pt>
                <c:pt idx="4">
                  <c:v>College of Sciences and Arts</c:v>
                </c:pt>
              </c:strCache>
            </c:strRef>
          </c:cat>
          <c:val>
            <c:numRef>
              <c:f>Data1!$N$40:$N$44</c:f>
              <c:numCache>
                <c:formatCode>General</c:formatCode>
                <c:ptCount val="5"/>
                <c:pt idx="0">
                  <c:v>8</c:v>
                </c:pt>
                <c:pt idx="1">
                  <c:v>10</c:v>
                </c:pt>
                <c:pt idx="2">
                  <c:v>30</c:v>
                </c:pt>
                <c:pt idx="3">
                  <c:v>8</c:v>
                </c:pt>
                <c:pt idx="4">
                  <c:v>45</c:v>
                </c:pt>
              </c:numCache>
            </c:numRef>
          </c:val>
          <c:extLst>
            <c:ext xmlns:c16="http://schemas.microsoft.com/office/drawing/2014/chart" uri="{C3380CC4-5D6E-409C-BE32-E72D297353CC}">
              <c16:uniqueId val="{00000001-2E32-40C2-9F07-2A088D8673EC}"/>
            </c:ext>
          </c:extLst>
        </c:ser>
        <c:ser>
          <c:idx val="2"/>
          <c:order val="2"/>
          <c:tx>
            <c:strRef>
              <c:f>Data1!$O$39</c:f>
              <c:strCache>
                <c:ptCount val="1"/>
                <c:pt idx="0">
                  <c:v>Assistant Professor </c:v>
                </c:pt>
              </c:strCache>
            </c:strRef>
          </c:tx>
          <c:spPr>
            <a:solidFill>
              <a:schemeClr val="dk1">
                <a:tint val="75000"/>
                <a:alpha val="70000"/>
              </a:schemeClr>
            </a:solidFill>
            <a:ln>
              <a:noFill/>
            </a:ln>
            <a:effectLst/>
          </c:spPr>
          <c:invertIfNegative val="0"/>
          <c:cat>
            <c:strRef>
              <c:f>Data1!$L$40:$L$44</c:f>
              <c:strCache>
                <c:ptCount val="5"/>
                <c:pt idx="0">
                  <c:v>College of Business</c:v>
                </c:pt>
                <c:pt idx="1">
                  <c:v>College of Computing</c:v>
                </c:pt>
                <c:pt idx="2">
                  <c:v>College of Engineering</c:v>
                </c:pt>
                <c:pt idx="3">
                  <c:v>College of Forest Resources &amp; Envr Sci</c:v>
                </c:pt>
                <c:pt idx="4">
                  <c:v>College of Sciences and Arts</c:v>
                </c:pt>
              </c:strCache>
            </c:strRef>
          </c:cat>
          <c:val>
            <c:numRef>
              <c:f>Data1!$O$40:$O$44</c:f>
              <c:numCache>
                <c:formatCode>General</c:formatCode>
                <c:ptCount val="5"/>
                <c:pt idx="0">
                  <c:v>8</c:v>
                </c:pt>
                <c:pt idx="1">
                  <c:v>13</c:v>
                </c:pt>
                <c:pt idx="2">
                  <c:v>50</c:v>
                </c:pt>
                <c:pt idx="3">
                  <c:v>3</c:v>
                </c:pt>
                <c:pt idx="4">
                  <c:v>21</c:v>
                </c:pt>
              </c:numCache>
            </c:numRef>
          </c:val>
          <c:extLst>
            <c:ext xmlns:c16="http://schemas.microsoft.com/office/drawing/2014/chart" uri="{C3380CC4-5D6E-409C-BE32-E72D297353CC}">
              <c16:uniqueId val="{00000002-2E32-40C2-9F07-2A088D8673EC}"/>
            </c:ext>
          </c:extLst>
        </c:ser>
        <c:dLbls>
          <c:showLegendKey val="0"/>
          <c:showVal val="0"/>
          <c:showCatName val="0"/>
          <c:showSerName val="0"/>
          <c:showPercent val="0"/>
          <c:showBubbleSize val="0"/>
        </c:dLbls>
        <c:gapWidth val="80"/>
        <c:axId val="1322279680"/>
        <c:axId val="1315380512"/>
      </c:barChart>
      <c:catAx>
        <c:axId val="132227968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1315380512"/>
        <c:crosses val="autoZero"/>
        <c:auto val="1"/>
        <c:lblAlgn val="ctr"/>
        <c:lblOffset val="100"/>
        <c:noMultiLvlLbl val="0"/>
      </c:catAx>
      <c:valAx>
        <c:axId val="1315380512"/>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a:t>number of faculty</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132227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pivotSource>
    <c:name>[faculty-staff-2025-26.xlsx]FS all by college, rank!PivotTable4</c:name>
    <c:fmtId val="1"/>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a:t>All Faculty by College and Rank</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'FS all by college, rank'!$B$7</c:f>
              <c:strCache>
                <c:ptCount val="1"/>
                <c:pt idx="0">
                  <c:v>Professor </c:v>
                </c:pt>
              </c:strCache>
            </c:strRef>
          </c:tx>
          <c:spPr>
            <a:solidFill>
              <a:schemeClr val="dk1">
                <a:tint val="885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rank'!$B$8:$B$14</c:f>
              <c:numCache>
                <c:formatCode>General</c:formatCode>
                <c:ptCount val="7"/>
                <c:pt idx="0">
                  <c:v>0</c:v>
                </c:pt>
                <c:pt idx="1">
                  <c:v>4</c:v>
                </c:pt>
                <c:pt idx="2">
                  <c:v>8</c:v>
                </c:pt>
                <c:pt idx="3">
                  <c:v>42</c:v>
                </c:pt>
                <c:pt idx="4">
                  <c:v>8</c:v>
                </c:pt>
                <c:pt idx="5">
                  <c:v>45</c:v>
                </c:pt>
                <c:pt idx="6">
                  <c:v>112</c:v>
                </c:pt>
              </c:numCache>
            </c:numRef>
          </c:val>
          <c:extLst>
            <c:ext xmlns:c16="http://schemas.microsoft.com/office/drawing/2014/chart" uri="{C3380CC4-5D6E-409C-BE32-E72D297353CC}">
              <c16:uniqueId val="{0000000B-C562-471E-8715-E92F3D055E54}"/>
            </c:ext>
          </c:extLst>
        </c:ser>
        <c:ser>
          <c:idx val="1"/>
          <c:order val="1"/>
          <c:tx>
            <c:strRef>
              <c:f>'FS all by college, rank'!$C$7</c:f>
              <c:strCache>
                <c:ptCount val="1"/>
                <c:pt idx="0">
                  <c:v>Associate Professor </c:v>
                </c:pt>
              </c:strCache>
            </c:strRef>
          </c:tx>
          <c:spPr>
            <a:solidFill>
              <a:schemeClr val="dk1">
                <a:tint val="550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rank'!$C$8:$C$14</c:f>
              <c:numCache>
                <c:formatCode>General</c:formatCode>
                <c:ptCount val="7"/>
                <c:pt idx="0">
                  <c:v>0</c:v>
                </c:pt>
                <c:pt idx="1">
                  <c:v>8</c:v>
                </c:pt>
                <c:pt idx="2">
                  <c:v>10</c:v>
                </c:pt>
                <c:pt idx="3">
                  <c:v>30</c:v>
                </c:pt>
                <c:pt idx="4">
                  <c:v>8</c:v>
                </c:pt>
                <c:pt idx="5">
                  <c:v>49</c:v>
                </c:pt>
                <c:pt idx="6">
                  <c:v>101</c:v>
                </c:pt>
              </c:numCache>
            </c:numRef>
          </c:val>
          <c:extLst>
            <c:ext xmlns:c16="http://schemas.microsoft.com/office/drawing/2014/chart" uri="{C3380CC4-5D6E-409C-BE32-E72D297353CC}">
              <c16:uniqueId val="{0000000C-C562-471E-8715-E92F3D055E54}"/>
            </c:ext>
          </c:extLst>
        </c:ser>
        <c:ser>
          <c:idx val="2"/>
          <c:order val="2"/>
          <c:tx>
            <c:strRef>
              <c:f>'FS all by college, rank'!$D$7</c:f>
              <c:strCache>
                <c:ptCount val="1"/>
                <c:pt idx="0">
                  <c:v>Assistant Professor </c:v>
                </c:pt>
              </c:strCache>
            </c:strRef>
          </c:tx>
          <c:spPr>
            <a:solidFill>
              <a:schemeClr val="dk1">
                <a:tint val="750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rank'!$D$8:$D$14</c:f>
              <c:numCache>
                <c:formatCode>General</c:formatCode>
                <c:ptCount val="7"/>
                <c:pt idx="0">
                  <c:v>1</c:v>
                </c:pt>
                <c:pt idx="1">
                  <c:v>9</c:v>
                </c:pt>
                <c:pt idx="2">
                  <c:v>13</c:v>
                </c:pt>
                <c:pt idx="3">
                  <c:v>50</c:v>
                </c:pt>
                <c:pt idx="4">
                  <c:v>4</c:v>
                </c:pt>
                <c:pt idx="5">
                  <c:v>35</c:v>
                </c:pt>
                <c:pt idx="6">
                  <c:v>97</c:v>
                </c:pt>
              </c:numCache>
            </c:numRef>
          </c:val>
          <c:extLst>
            <c:ext xmlns:c16="http://schemas.microsoft.com/office/drawing/2014/chart" uri="{C3380CC4-5D6E-409C-BE32-E72D297353CC}">
              <c16:uniqueId val="{0000000D-C562-471E-8715-E92F3D055E54}"/>
            </c:ext>
          </c:extLst>
        </c:ser>
        <c:ser>
          <c:idx val="3"/>
          <c:order val="3"/>
          <c:tx>
            <c:strRef>
              <c:f>'FS all by college, rank'!$E$7</c:f>
              <c:strCache>
                <c:ptCount val="1"/>
                <c:pt idx="0">
                  <c:v>Instructor* </c:v>
                </c:pt>
              </c:strCache>
            </c:strRef>
          </c:tx>
          <c:spPr>
            <a:solidFill>
              <a:schemeClr val="dk1">
                <a:tint val="985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rank'!$E$8:$E$14</c:f>
              <c:numCache>
                <c:formatCode>General</c:formatCode>
                <c:ptCount val="7"/>
                <c:pt idx="0">
                  <c:v>4</c:v>
                </c:pt>
                <c:pt idx="1">
                  <c:v>8</c:v>
                </c:pt>
                <c:pt idx="2">
                  <c:v>3</c:v>
                </c:pt>
                <c:pt idx="3">
                  <c:v>15</c:v>
                </c:pt>
                <c:pt idx="4">
                  <c:v>2</c:v>
                </c:pt>
                <c:pt idx="5">
                  <c:v>15</c:v>
                </c:pt>
                <c:pt idx="6">
                  <c:v>41</c:v>
                </c:pt>
              </c:numCache>
            </c:numRef>
          </c:val>
          <c:extLst>
            <c:ext xmlns:c16="http://schemas.microsoft.com/office/drawing/2014/chart" uri="{C3380CC4-5D6E-409C-BE32-E72D297353CC}">
              <c16:uniqueId val="{0000000E-C562-471E-8715-E92F3D055E54}"/>
            </c:ext>
          </c:extLst>
        </c:ser>
        <c:ser>
          <c:idx val="4"/>
          <c:order val="4"/>
          <c:tx>
            <c:strRef>
              <c:f>'FS all by college, rank'!$F$7</c:f>
              <c:strCache>
                <c:ptCount val="1"/>
                <c:pt idx="0">
                  <c:v>Teaching Professor** </c:v>
                </c:pt>
              </c:strCache>
            </c:strRef>
          </c:tx>
          <c:spPr>
            <a:solidFill>
              <a:schemeClr val="dk1">
                <a:tint val="300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rank'!$F$8:$F$14</c:f>
              <c:numCache>
                <c:formatCode>General</c:formatCode>
                <c:ptCount val="7"/>
                <c:pt idx="0">
                  <c:v>1</c:v>
                </c:pt>
                <c:pt idx="1">
                  <c:v>7</c:v>
                </c:pt>
                <c:pt idx="2">
                  <c:v>10</c:v>
                </c:pt>
                <c:pt idx="3">
                  <c:v>41</c:v>
                </c:pt>
                <c:pt idx="4">
                  <c:v>6</c:v>
                </c:pt>
                <c:pt idx="5">
                  <c:v>48</c:v>
                </c:pt>
                <c:pt idx="6">
                  <c:v>123</c:v>
                </c:pt>
              </c:numCache>
            </c:numRef>
          </c:val>
          <c:extLst>
            <c:ext xmlns:c16="http://schemas.microsoft.com/office/drawing/2014/chart" uri="{C3380CC4-5D6E-409C-BE32-E72D297353CC}">
              <c16:uniqueId val="{0000000F-C562-471E-8715-E92F3D055E54}"/>
            </c:ext>
          </c:extLst>
        </c:ser>
        <c:ser>
          <c:idx val="5"/>
          <c:order val="5"/>
          <c:tx>
            <c:strRef>
              <c:f>'FS all by college, rank'!$G$7</c:f>
              <c:strCache>
                <c:ptCount val="1"/>
                <c:pt idx="0">
                  <c:v>College Total</c:v>
                </c:pt>
              </c:strCache>
            </c:strRef>
          </c:tx>
          <c:spPr>
            <a:solidFill>
              <a:schemeClr val="dk1">
                <a:tint val="60000"/>
                <a:alpha val="70000"/>
              </a:schemeClr>
            </a:solidFill>
            <a:ln>
              <a:noFill/>
            </a:ln>
            <a:effectLst/>
          </c:spPr>
          <c:invertIfNegative val="0"/>
          <c:cat>
            <c:strRef>
              <c:f>'FS all by college, rank'!$A$8:$A$14</c:f>
              <c:strCache>
                <c:ptCount val="7"/>
                <c:pt idx="0">
                  <c:v>Assoc Provost Undergrad Education</c:v>
                </c:pt>
                <c:pt idx="1">
                  <c:v>College of Business</c:v>
                </c:pt>
                <c:pt idx="2">
                  <c:v>College of Computing</c:v>
                </c:pt>
                <c:pt idx="3">
                  <c:v>College of Engineering</c:v>
                </c:pt>
                <c:pt idx="4">
                  <c:v>College of Forest Resources &amp; Envr Sci</c:v>
                </c:pt>
                <c:pt idx="5">
                  <c:v>College of Sciences and Arts</c:v>
                </c:pt>
                <c:pt idx="6">
                  <c:v>Total University</c:v>
                </c:pt>
              </c:strCache>
            </c:strRef>
          </c:cat>
          <c:val>
            <c:numRef>
              <c:f>'FS all by college, rank'!$G$8:$G$14</c:f>
              <c:numCache>
                <c:formatCode>General</c:formatCode>
                <c:ptCount val="7"/>
                <c:pt idx="0">
                  <c:v>6</c:v>
                </c:pt>
                <c:pt idx="1">
                  <c:v>36</c:v>
                </c:pt>
                <c:pt idx="2">
                  <c:v>44</c:v>
                </c:pt>
                <c:pt idx="3">
                  <c:v>178</c:v>
                </c:pt>
                <c:pt idx="4">
                  <c:v>28</c:v>
                </c:pt>
                <c:pt idx="5">
                  <c:v>192</c:v>
                </c:pt>
                <c:pt idx="6">
                  <c:v>474</c:v>
                </c:pt>
              </c:numCache>
            </c:numRef>
          </c:val>
          <c:extLst>
            <c:ext xmlns:c16="http://schemas.microsoft.com/office/drawing/2014/chart" uri="{C3380CC4-5D6E-409C-BE32-E72D297353CC}">
              <c16:uniqueId val="{00000000-97E2-41EA-9029-08B99F8D75BD}"/>
            </c:ext>
          </c:extLst>
        </c:ser>
        <c:dLbls>
          <c:showLegendKey val="0"/>
          <c:showVal val="0"/>
          <c:showCatName val="0"/>
          <c:showSerName val="0"/>
          <c:showPercent val="0"/>
          <c:showBubbleSize val="0"/>
        </c:dLbls>
        <c:gapWidth val="80"/>
        <c:axId val="1456456960"/>
        <c:axId val="1393123568"/>
      </c:barChart>
      <c:catAx>
        <c:axId val="1456456960"/>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1393123568"/>
        <c:crosses val="autoZero"/>
        <c:auto val="1"/>
        <c:lblAlgn val="ctr"/>
        <c:lblOffset val="100"/>
        <c:noMultiLvlLbl val="0"/>
      </c:catAx>
      <c:valAx>
        <c:axId val="1393123568"/>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a:t>number of faculty</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145645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pivotSource>
    <c:name>[faculty-staff-2025-26.xlsx]Data5!PivotTable7</c:name>
    <c:fmtId val="3"/>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a:t>Faculty* Headcount by Gender &amp; Employee Type</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spPr>
          <a:solidFill>
            <a:schemeClr val="dk1">
              <a:tint val="88500"/>
              <a:alpha val="70000"/>
            </a:schemeClr>
          </a:solidFill>
          <a:ln>
            <a:noFill/>
          </a:ln>
          <a:effectLst/>
        </c:spPr>
        <c:marker>
          <c:symbol val="none"/>
        </c:marker>
      </c:pivotFmt>
      <c:pivotFmt>
        <c:idx val="5"/>
        <c:spPr>
          <a:solidFill>
            <a:schemeClr val="dk1">
              <a:tint val="88500"/>
              <a:alpha val="70000"/>
            </a:schemeClr>
          </a:solidFill>
          <a:ln>
            <a:noFill/>
          </a:ln>
          <a:effectLst/>
        </c:spPr>
        <c:marker>
          <c:symbol val="none"/>
        </c:marker>
      </c:pivotFmt>
      <c:pivotFmt>
        <c:idx val="6"/>
        <c:spPr>
          <a:solidFill>
            <a:schemeClr val="dk1">
              <a:tint val="88500"/>
              <a:alpha val="70000"/>
            </a:schemeClr>
          </a:solidFill>
          <a:ln>
            <a:noFill/>
          </a:ln>
          <a:effectLst/>
        </c:spPr>
        <c:marker>
          <c:symbol val="none"/>
        </c:marker>
      </c:pivotFmt>
      <c:pivotFmt>
        <c:idx val="7"/>
        <c:spPr>
          <a:solidFill>
            <a:schemeClr val="dk1">
              <a:tint val="88500"/>
              <a:alpha val="70000"/>
            </a:schemeClr>
          </a:solidFill>
          <a:ln>
            <a:noFill/>
          </a:ln>
          <a:effectLst/>
        </c:spPr>
        <c:marker>
          <c:symbol val="none"/>
        </c:marker>
      </c:pivotFmt>
      <c:pivotFmt>
        <c:idx val="8"/>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Data5!$J$28:$J$29</c:f>
              <c:strCache>
                <c:ptCount val="1"/>
                <c:pt idx="0">
                  <c:v>Women</c:v>
                </c:pt>
              </c:strCache>
            </c:strRef>
          </c:tx>
          <c:spPr>
            <a:solidFill>
              <a:schemeClr val="dk1">
                <a:tint val="88500"/>
                <a:alpha val="70000"/>
              </a:schemeClr>
            </a:solidFill>
            <a:ln>
              <a:noFill/>
            </a:ln>
            <a:effectLst/>
          </c:spPr>
          <c:invertIfNegative val="0"/>
          <c:cat>
            <c:strRef>
              <c:f>Data5!$I$30:$I$33</c:f>
              <c:strCache>
                <c:ptCount val="4"/>
                <c:pt idx="0">
                  <c:v>Full Time </c:v>
                </c:pt>
                <c:pt idx="1">
                  <c:v>Part Time </c:v>
                </c:pt>
                <c:pt idx="2">
                  <c:v>Fixed Term </c:v>
                </c:pt>
                <c:pt idx="3">
                  <c:v>Temporary </c:v>
                </c:pt>
              </c:strCache>
            </c:strRef>
          </c:cat>
          <c:val>
            <c:numRef>
              <c:f>Data5!$J$30:$J$33</c:f>
              <c:numCache>
                <c:formatCode>General</c:formatCode>
                <c:ptCount val="4"/>
                <c:pt idx="0">
                  <c:v>148</c:v>
                </c:pt>
                <c:pt idx="1">
                  <c:v>3</c:v>
                </c:pt>
                <c:pt idx="2">
                  <c:v>6</c:v>
                </c:pt>
                <c:pt idx="3">
                  <c:v>24</c:v>
                </c:pt>
              </c:numCache>
            </c:numRef>
          </c:val>
          <c:extLst>
            <c:ext xmlns:c16="http://schemas.microsoft.com/office/drawing/2014/chart" uri="{C3380CC4-5D6E-409C-BE32-E72D297353CC}">
              <c16:uniqueId val="{00000000-9154-4DBE-8EB0-F73E3D781A0A}"/>
            </c:ext>
          </c:extLst>
        </c:ser>
        <c:ser>
          <c:idx val="1"/>
          <c:order val="1"/>
          <c:tx>
            <c:strRef>
              <c:f>Data5!$K$28:$K$29</c:f>
              <c:strCache>
                <c:ptCount val="1"/>
                <c:pt idx="0">
                  <c:v>Men</c:v>
                </c:pt>
              </c:strCache>
            </c:strRef>
          </c:tx>
          <c:spPr>
            <a:solidFill>
              <a:schemeClr val="dk1">
                <a:tint val="55000"/>
                <a:alpha val="70000"/>
              </a:schemeClr>
            </a:solidFill>
            <a:ln>
              <a:noFill/>
            </a:ln>
            <a:effectLst/>
          </c:spPr>
          <c:invertIfNegative val="0"/>
          <c:cat>
            <c:strRef>
              <c:f>Data5!$I$30:$I$33</c:f>
              <c:strCache>
                <c:ptCount val="4"/>
                <c:pt idx="0">
                  <c:v>Full Time </c:v>
                </c:pt>
                <c:pt idx="1">
                  <c:v>Part Time </c:v>
                </c:pt>
                <c:pt idx="2">
                  <c:v>Fixed Term </c:v>
                </c:pt>
                <c:pt idx="3">
                  <c:v>Temporary </c:v>
                </c:pt>
              </c:strCache>
            </c:strRef>
          </c:cat>
          <c:val>
            <c:numRef>
              <c:f>Data5!$K$30:$K$33</c:f>
              <c:numCache>
                <c:formatCode>General</c:formatCode>
                <c:ptCount val="4"/>
                <c:pt idx="0">
                  <c:v>278</c:v>
                </c:pt>
                <c:pt idx="1">
                  <c:v>2</c:v>
                </c:pt>
                <c:pt idx="2">
                  <c:v>5</c:v>
                </c:pt>
                <c:pt idx="3">
                  <c:v>32</c:v>
                </c:pt>
              </c:numCache>
            </c:numRef>
          </c:val>
          <c:extLst>
            <c:ext xmlns:c16="http://schemas.microsoft.com/office/drawing/2014/chart" uri="{C3380CC4-5D6E-409C-BE32-E72D297353CC}">
              <c16:uniqueId val="{00000001-9154-4DBE-8EB0-F73E3D781A0A}"/>
            </c:ext>
          </c:extLst>
        </c:ser>
        <c:dLbls>
          <c:showLegendKey val="0"/>
          <c:showVal val="0"/>
          <c:showCatName val="0"/>
          <c:showSerName val="0"/>
          <c:showPercent val="0"/>
          <c:showBubbleSize val="0"/>
        </c:dLbls>
        <c:gapWidth val="80"/>
        <c:axId val="114906048"/>
        <c:axId val="259230704"/>
      </c:barChart>
      <c:catAx>
        <c:axId val="11490604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259230704"/>
        <c:crosses val="autoZero"/>
        <c:auto val="1"/>
        <c:lblAlgn val="ctr"/>
        <c:lblOffset val="100"/>
        <c:noMultiLvlLbl val="0"/>
      </c:catAx>
      <c:valAx>
        <c:axId val="259230704"/>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a:t>number of faculty</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11490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pivotSource>
    <c:name>[faculty-staff-2025-26.xlsx]Data6!PivotTable2</c:name>
    <c:fmtId val="4"/>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a:t>Staff Headcount by Gender &amp; Type</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spPr>
          <a:solidFill>
            <a:schemeClr val="dk1">
              <a:tint val="88500"/>
              <a:alpha val="70000"/>
            </a:schemeClr>
          </a:solidFill>
          <a:ln>
            <a:noFill/>
          </a:ln>
          <a:effectLst/>
        </c:spPr>
        <c:marker>
          <c:symbol val="none"/>
        </c:marker>
      </c:pivotFmt>
      <c:pivotFmt>
        <c:idx val="5"/>
        <c:spPr>
          <a:solidFill>
            <a:schemeClr val="dk1">
              <a:tint val="88500"/>
              <a:alpha val="70000"/>
            </a:schemeClr>
          </a:solidFill>
          <a:ln>
            <a:noFill/>
          </a:ln>
          <a:effectLst/>
        </c:spPr>
        <c:marker>
          <c:symbol val="none"/>
        </c:marker>
      </c:pivotFmt>
      <c:pivotFmt>
        <c:idx val="6"/>
        <c:spPr>
          <a:solidFill>
            <a:schemeClr val="dk1">
              <a:tint val="88500"/>
              <a:alpha val="70000"/>
            </a:schemeClr>
          </a:solidFill>
          <a:ln>
            <a:noFill/>
          </a:ln>
          <a:effectLst/>
        </c:spPr>
        <c:marker>
          <c:symbol val="none"/>
        </c:marker>
      </c:pivotFmt>
      <c:pivotFmt>
        <c:idx val="7"/>
        <c:spPr>
          <a:solidFill>
            <a:schemeClr val="dk1">
              <a:tint val="88500"/>
              <a:alpha val="70000"/>
            </a:schemeClr>
          </a:solidFill>
          <a:ln>
            <a:noFill/>
          </a:ln>
          <a:effectLst/>
        </c:spPr>
        <c:marker>
          <c:symbol val="none"/>
        </c:marker>
      </c:pivotFmt>
      <c:pivotFmt>
        <c:idx val="8"/>
        <c:spPr>
          <a:solidFill>
            <a:schemeClr val="dk1">
              <a:tint val="88500"/>
              <a:alpha val="70000"/>
            </a:schemeClr>
          </a:solidFill>
          <a:ln>
            <a:noFill/>
          </a:ln>
          <a:effectLst/>
        </c:spPr>
        <c:marker>
          <c:symbol val="none"/>
        </c:marker>
      </c:pivotFmt>
      <c:pivotFmt>
        <c:idx val="9"/>
        <c:spPr>
          <a:solidFill>
            <a:schemeClr val="dk1">
              <a:tint val="88500"/>
              <a:alpha val="70000"/>
            </a:schemeClr>
          </a:solidFill>
          <a:ln>
            <a:noFill/>
          </a:ln>
          <a:effectLst/>
        </c:spPr>
        <c:marker>
          <c:symbol val="none"/>
        </c:marker>
      </c:pivotFmt>
      <c:pivotFmt>
        <c:idx val="10"/>
        <c:spPr>
          <a:solidFill>
            <a:schemeClr val="dk1">
              <a:tint val="88500"/>
              <a:alpha val="70000"/>
            </a:schemeClr>
          </a:solidFill>
          <a:ln>
            <a:noFill/>
          </a:ln>
          <a:effectLst/>
        </c:spPr>
        <c:marker>
          <c:symbol val="none"/>
        </c:marker>
      </c:pivotFmt>
      <c:pivotFmt>
        <c:idx val="11"/>
        <c:spPr>
          <a:solidFill>
            <a:schemeClr val="dk1">
              <a:tint val="88500"/>
              <a:alpha val="70000"/>
            </a:schemeClr>
          </a:solidFill>
          <a:ln>
            <a:noFill/>
          </a:ln>
          <a:effectLst/>
        </c:spPr>
        <c:marker>
          <c:symbol val="none"/>
        </c:marker>
      </c:pivotFmt>
      <c:pivotFmt>
        <c:idx val="12"/>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Data6!$H$12</c:f>
              <c:strCache>
                <c:ptCount val="1"/>
                <c:pt idx="0">
                  <c:v>Women </c:v>
                </c:pt>
              </c:strCache>
            </c:strRef>
          </c:tx>
          <c:spPr>
            <a:solidFill>
              <a:schemeClr val="dk1">
                <a:tint val="88500"/>
                <a:alpha val="70000"/>
              </a:schemeClr>
            </a:solidFill>
            <a:ln>
              <a:noFill/>
            </a:ln>
            <a:effectLst/>
          </c:spPr>
          <c:invertIfNegative val="0"/>
          <c:cat>
            <c:multiLvlStrRef>
              <c:f>Data6!$G$13:$G$33</c:f>
              <c:multiLvlStrCache>
                <c:ptCount val="16"/>
                <c:lvl>
                  <c:pt idx="0">
                    <c:v>Full Time</c:v>
                  </c:pt>
                  <c:pt idx="1">
                    <c:v>Part Time</c:v>
                  </c:pt>
                  <c:pt idx="2">
                    <c:v>Temporary</c:v>
                  </c:pt>
                  <c:pt idx="3">
                    <c:v>Fixed Term</c:v>
                  </c:pt>
                  <c:pt idx="4">
                    <c:v>Full Time</c:v>
                  </c:pt>
                  <c:pt idx="5">
                    <c:v>Part Time</c:v>
                  </c:pt>
                  <c:pt idx="6">
                    <c:v>Temporary</c:v>
                  </c:pt>
                  <c:pt idx="7">
                    <c:v>Fixed Term</c:v>
                  </c:pt>
                  <c:pt idx="8">
                    <c:v>Full Time</c:v>
                  </c:pt>
                  <c:pt idx="9">
                    <c:v>Part Time</c:v>
                  </c:pt>
                  <c:pt idx="10">
                    <c:v>Temporary</c:v>
                  </c:pt>
                  <c:pt idx="11">
                    <c:v>Fixed Term</c:v>
                  </c:pt>
                  <c:pt idx="12">
                    <c:v>Full Time</c:v>
                  </c:pt>
                  <c:pt idx="13">
                    <c:v>Part Time</c:v>
                  </c:pt>
                  <c:pt idx="14">
                    <c:v>Temporary</c:v>
                  </c:pt>
                  <c:pt idx="15">
                    <c:v>Fixed Term</c:v>
                  </c:pt>
                </c:lvl>
                <c:lvl>
                  <c:pt idx="0">
                    <c:v>Professional</c:v>
                  </c:pt>
                  <c:pt idx="4">
                    <c:v>Represented</c:v>
                  </c:pt>
                  <c:pt idx="8">
                    <c:v>Non Represented</c:v>
                  </c:pt>
                  <c:pt idx="12">
                    <c:v>University</c:v>
                  </c:pt>
                </c:lvl>
              </c:multiLvlStrCache>
            </c:multiLvlStrRef>
          </c:cat>
          <c:val>
            <c:numRef>
              <c:f>Data6!$H$13:$H$33</c:f>
              <c:numCache>
                <c:formatCode>General</c:formatCode>
                <c:ptCount val="16"/>
                <c:pt idx="0">
                  <c:v>347</c:v>
                </c:pt>
                <c:pt idx="1">
                  <c:v>22</c:v>
                </c:pt>
                <c:pt idx="2">
                  <c:v>47</c:v>
                </c:pt>
                <c:pt idx="3">
                  <c:v>6</c:v>
                </c:pt>
                <c:pt idx="4">
                  <c:v>140</c:v>
                </c:pt>
                <c:pt idx="5">
                  <c:v>10</c:v>
                </c:pt>
                <c:pt idx="6">
                  <c:v>0</c:v>
                </c:pt>
                <c:pt idx="7">
                  <c:v>0</c:v>
                </c:pt>
                <c:pt idx="8">
                  <c:v>9</c:v>
                </c:pt>
                <c:pt idx="9">
                  <c:v>7</c:v>
                </c:pt>
                <c:pt idx="10">
                  <c:v>0</c:v>
                </c:pt>
                <c:pt idx="11">
                  <c:v>0</c:v>
                </c:pt>
                <c:pt idx="12">
                  <c:v>496</c:v>
                </c:pt>
                <c:pt idx="13">
                  <c:v>39</c:v>
                </c:pt>
                <c:pt idx="14">
                  <c:v>47</c:v>
                </c:pt>
                <c:pt idx="15">
                  <c:v>6</c:v>
                </c:pt>
              </c:numCache>
            </c:numRef>
          </c:val>
          <c:extLst>
            <c:ext xmlns:c16="http://schemas.microsoft.com/office/drawing/2014/chart" uri="{C3380CC4-5D6E-409C-BE32-E72D297353CC}">
              <c16:uniqueId val="{00000000-A440-4798-B888-F55BE5D334A2}"/>
            </c:ext>
          </c:extLst>
        </c:ser>
        <c:ser>
          <c:idx val="1"/>
          <c:order val="1"/>
          <c:tx>
            <c:strRef>
              <c:f>Data6!$I$12</c:f>
              <c:strCache>
                <c:ptCount val="1"/>
                <c:pt idx="0">
                  <c:v>Men </c:v>
                </c:pt>
              </c:strCache>
            </c:strRef>
          </c:tx>
          <c:spPr>
            <a:solidFill>
              <a:schemeClr val="dk1">
                <a:tint val="55000"/>
                <a:alpha val="70000"/>
              </a:schemeClr>
            </a:solidFill>
            <a:ln>
              <a:noFill/>
            </a:ln>
            <a:effectLst/>
          </c:spPr>
          <c:invertIfNegative val="0"/>
          <c:cat>
            <c:multiLvlStrRef>
              <c:f>Data6!$G$13:$G$33</c:f>
              <c:multiLvlStrCache>
                <c:ptCount val="16"/>
                <c:lvl>
                  <c:pt idx="0">
                    <c:v>Full Time</c:v>
                  </c:pt>
                  <c:pt idx="1">
                    <c:v>Part Time</c:v>
                  </c:pt>
                  <c:pt idx="2">
                    <c:v>Temporary</c:v>
                  </c:pt>
                  <c:pt idx="3">
                    <c:v>Fixed Term</c:v>
                  </c:pt>
                  <c:pt idx="4">
                    <c:v>Full Time</c:v>
                  </c:pt>
                  <c:pt idx="5">
                    <c:v>Part Time</c:v>
                  </c:pt>
                  <c:pt idx="6">
                    <c:v>Temporary</c:v>
                  </c:pt>
                  <c:pt idx="7">
                    <c:v>Fixed Term</c:v>
                  </c:pt>
                  <c:pt idx="8">
                    <c:v>Full Time</c:v>
                  </c:pt>
                  <c:pt idx="9">
                    <c:v>Part Time</c:v>
                  </c:pt>
                  <c:pt idx="10">
                    <c:v>Temporary</c:v>
                  </c:pt>
                  <c:pt idx="11">
                    <c:v>Fixed Term</c:v>
                  </c:pt>
                  <c:pt idx="12">
                    <c:v>Full Time</c:v>
                  </c:pt>
                  <c:pt idx="13">
                    <c:v>Part Time</c:v>
                  </c:pt>
                  <c:pt idx="14">
                    <c:v>Temporary</c:v>
                  </c:pt>
                  <c:pt idx="15">
                    <c:v>Fixed Term</c:v>
                  </c:pt>
                </c:lvl>
                <c:lvl>
                  <c:pt idx="0">
                    <c:v>Professional</c:v>
                  </c:pt>
                  <c:pt idx="4">
                    <c:v>Represented</c:v>
                  </c:pt>
                  <c:pt idx="8">
                    <c:v>Non Represented</c:v>
                  </c:pt>
                  <c:pt idx="12">
                    <c:v>University</c:v>
                  </c:pt>
                </c:lvl>
              </c:multiLvlStrCache>
            </c:multiLvlStrRef>
          </c:cat>
          <c:val>
            <c:numRef>
              <c:f>Data6!$I$13:$I$33</c:f>
              <c:numCache>
                <c:formatCode>General</c:formatCode>
                <c:ptCount val="16"/>
                <c:pt idx="0">
                  <c:v>403</c:v>
                </c:pt>
                <c:pt idx="1">
                  <c:v>14</c:v>
                </c:pt>
                <c:pt idx="2">
                  <c:v>92</c:v>
                </c:pt>
                <c:pt idx="3">
                  <c:v>18</c:v>
                </c:pt>
                <c:pt idx="4">
                  <c:v>119</c:v>
                </c:pt>
                <c:pt idx="5">
                  <c:v>3</c:v>
                </c:pt>
                <c:pt idx="6">
                  <c:v>0</c:v>
                </c:pt>
                <c:pt idx="7">
                  <c:v>0</c:v>
                </c:pt>
                <c:pt idx="8">
                  <c:v>29</c:v>
                </c:pt>
                <c:pt idx="9">
                  <c:v>4</c:v>
                </c:pt>
                <c:pt idx="10">
                  <c:v>0</c:v>
                </c:pt>
                <c:pt idx="11">
                  <c:v>1</c:v>
                </c:pt>
                <c:pt idx="12">
                  <c:v>551</c:v>
                </c:pt>
                <c:pt idx="13">
                  <c:v>21</c:v>
                </c:pt>
                <c:pt idx="14">
                  <c:v>92</c:v>
                </c:pt>
                <c:pt idx="15">
                  <c:v>19</c:v>
                </c:pt>
              </c:numCache>
            </c:numRef>
          </c:val>
          <c:extLst>
            <c:ext xmlns:c16="http://schemas.microsoft.com/office/drawing/2014/chart" uri="{C3380CC4-5D6E-409C-BE32-E72D297353CC}">
              <c16:uniqueId val="{00000001-A440-4798-B888-F55BE5D334A2}"/>
            </c:ext>
          </c:extLst>
        </c:ser>
        <c:dLbls>
          <c:showLegendKey val="0"/>
          <c:showVal val="0"/>
          <c:showCatName val="0"/>
          <c:showSerName val="0"/>
          <c:showPercent val="0"/>
          <c:showBubbleSize val="0"/>
        </c:dLbls>
        <c:gapWidth val="80"/>
        <c:axId val="127034432"/>
        <c:axId val="2127180816"/>
      </c:barChart>
      <c:catAx>
        <c:axId val="127034432"/>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2127180816"/>
        <c:crosses val="autoZero"/>
        <c:auto val="1"/>
        <c:lblAlgn val="ctr"/>
        <c:lblOffset val="100"/>
        <c:noMultiLvlLbl val="0"/>
      </c:catAx>
      <c:valAx>
        <c:axId val="2127180816"/>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a:t>number of staff</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12703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r>
              <a:rPr lang="en-US" b="1"/>
              <a:t>Staff Headcount by Gender &amp; Type</a:t>
            </a:r>
          </a:p>
        </c:rich>
      </c:tx>
      <c:overlay val="0"/>
      <c:spPr>
        <a:noFill/>
        <a:ln>
          <a:noFill/>
        </a:ln>
        <a:effectLst/>
      </c:spPr>
      <c:txPr>
        <a:bodyPr rot="0" spcFirstLastPara="1" vertOverflow="ellipsis" vert="horz" wrap="square" anchor="ctr" anchorCtr="1"/>
        <a:lstStyle/>
        <a:p>
          <a:pPr>
            <a:defRPr sz="1600" b="0"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Data7!$I$27</c:f>
              <c:strCache>
                <c:ptCount val="1"/>
                <c:pt idx="0">
                  <c:v>Women</c:v>
                </c:pt>
              </c:strCache>
            </c:strRef>
          </c:tx>
          <c:spPr>
            <a:solidFill>
              <a:schemeClr val="dk1">
                <a:tint val="88500"/>
                <a:alpha val="70000"/>
              </a:schemeClr>
            </a:solidFill>
            <a:ln>
              <a:noFill/>
            </a:ln>
            <a:effectLst/>
          </c:spPr>
          <c:invertIfNegative val="0"/>
          <c:cat>
            <c:strRef>
              <c:f>Data7!$J$26:$M$26</c:f>
              <c:strCache>
                <c:ptCount val="4"/>
                <c:pt idx="0">
                  <c:v>Full Time</c:v>
                </c:pt>
                <c:pt idx="1">
                  <c:v>Part Time</c:v>
                </c:pt>
                <c:pt idx="2">
                  <c:v>Fixed Term</c:v>
                </c:pt>
                <c:pt idx="3">
                  <c:v>Temporary</c:v>
                </c:pt>
              </c:strCache>
            </c:strRef>
          </c:cat>
          <c:val>
            <c:numRef>
              <c:f>Data7!$J$27:$M$27</c:f>
              <c:numCache>
                <c:formatCode>General</c:formatCode>
                <c:ptCount val="4"/>
                <c:pt idx="0">
                  <c:v>496</c:v>
                </c:pt>
                <c:pt idx="1">
                  <c:v>39</c:v>
                </c:pt>
                <c:pt idx="2">
                  <c:v>6</c:v>
                </c:pt>
                <c:pt idx="3">
                  <c:v>47</c:v>
                </c:pt>
              </c:numCache>
            </c:numRef>
          </c:val>
          <c:extLst>
            <c:ext xmlns:c16="http://schemas.microsoft.com/office/drawing/2014/chart" uri="{C3380CC4-5D6E-409C-BE32-E72D297353CC}">
              <c16:uniqueId val="{00000000-139F-49B3-8685-7F430D0D457C}"/>
            </c:ext>
          </c:extLst>
        </c:ser>
        <c:ser>
          <c:idx val="1"/>
          <c:order val="1"/>
          <c:tx>
            <c:strRef>
              <c:f>Data7!$I$28</c:f>
              <c:strCache>
                <c:ptCount val="1"/>
                <c:pt idx="0">
                  <c:v>Men</c:v>
                </c:pt>
              </c:strCache>
            </c:strRef>
          </c:tx>
          <c:spPr>
            <a:solidFill>
              <a:schemeClr val="dk1">
                <a:tint val="55000"/>
                <a:alpha val="70000"/>
              </a:schemeClr>
            </a:solidFill>
            <a:ln>
              <a:noFill/>
            </a:ln>
            <a:effectLst/>
          </c:spPr>
          <c:invertIfNegative val="0"/>
          <c:cat>
            <c:strRef>
              <c:f>Data7!$J$26:$M$26</c:f>
              <c:strCache>
                <c:ptCount val="4"/>
                <c:pt idx="0">
                  <c:v>Full Time</c:v>
                </c:pt>
                <c:pt idx="1">
                  <c:v>Part Time</c:v>
                </c:pt>
                <c:pt idx="2">
                  <c:v>Fixed Term</c:v>
                </c:pt>
                <c:pt idx="3">
                  <c:v>Temporary</c:v>
                </c:pt>
              </c:strCache>
            </c:strRef>
          </c:cat>
          <c:val>
            <c:numRef>
              <c:f>Data7!$J$28:$M$28</c:f>
              <c:numCache>
                <c:formatCode>General</c:formatCode>
                <c:ptCount val="4"/>
                <c:pt idx="0">
                  <c:v>551</c:v>
                </c:pt>
                <c:pt idx="1">
                  <c:v>21</c:v>
                </c:pt>
                <c:pt idx="2">
                  <c:v>19</c:v>
                </c:pt>
                <c:pt idx="3">
                  <c:v>92</c:v>
                </c:pt>
              </c:numCache>
            </c:numRef>
          </c:val>
          <c:extLst>
            <c:ext xmlns:c16="http://schemas.microsoft.com/office/drawing/2014/chart" uri="{C3380CC4-5D6E-409C-BE32-E72D297353CC}">
              <c16:uniqueId val="{00000001-139F-49B3-8685-7F430D0D457C}"/>
            </c:ext>
          </c:extLst>
        </c:ser>
        <c:dLbls>
          <c:showLegendKey val="0"/>
          <c:showVal val="0"/>
          <c:showCatName val="0"/>
          <c:showSerName val="0"/>
          <c:showPercent val="0"/>
          <c:showBubbleSize val="0"/>
        </c:dLbls>
        <c:gapWidth val="80"/>
        <c:axId val="723358591"/>
        <c:axId val="723329311"/>
      </c:barChart>
      <c:catAx>
        <c:axId val="723358591"/>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723329311"/>
        <c:crosses val="autoZero"/>
        <c:auto val="1"/>
        <c:lblAlgn val="ctr"/>
        <c:lblOffset val="100"/>
        <c:noMultiLvlLbl val="0"/>
      </c:catAx>
      <c:valAx>
        <c:axId val="723329311"/>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72335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pivotSource>
    <c:name>[faculty-staff-2025-26.xlsx]Data8!PivotTable5</c:name>
    <c:fmtId val="3"/>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a:t>Employee Count by Type</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spPr>
          <a:solidFill>
            <a:schemeClr val="dk1">
              <a:tint val="88500"/>
              <a:alpha val="70000"/>
            </a:schemeClr>
          </a:solidFill>
          <a:ln>
            <a:noFill/>
          </a:ln>
          <a:effectLst/>
        </c:spPr>
        <c:marker>
          <c:symbol val="none"/>
        </c:marker>
      </c:pivotFmt>
      <c:pivotFmt>
        <c:idx val="8"/>
        <c:spPr>
          <a:solidFill>
            <a:schemeClr val="dk1">
              <a:tint val="88500"/>
              <a:alpha val="70000"/>
            </a:schemeClr>
          </a:solidFill>
          <a:ln>
            <a:noFill/>
          </a:ln>
          <a:effectLst/>
        </c:spPr>
        <c:marker>
          <c:symbol val="none"/>
        </c:marker>
      </c:pivotFmt>
      <c:pivotFmt>
        <c:idx val="9"/>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dk1">
              <a:tint val="88500"/>
              <a:alpha val="70000"/>
            </a:schemeClr>
          </a:solidFill>
          <a:ln>
            <a:noFill/>
          </a:ln>
          <a:effectLst/>
        </c:spPr>
        <c:marker>
          <c:symbol val="none"/>
        </c:marker>
      </c:pivotFmt>
      <c:pivotFmt>
        <c:idx val="18"/>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dk1">
              <a:tint val="88500"/>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Data8!$Q$33:$Q$34</c:f>
              <c:strCache>
                <c:ptCount val="1"/>
                <c:pt idx="0">
                  <c:v>Staff</c:v>
                </c:pt>
              </c:strCache>
            </c:strRef>
          </c:tx>
          <c:spPr>
            <a:solidFill>
              <a:schemeClr val="dk1">
                <a:tint val="88500"/>
                <a:alpha val="70000"/>
              </a:schemeClr>
            </a:solidFill>
            <a:ln>
              <a:noFill/>
            </a:ln>
            <a:effectLst/>
          </c:spPr>
          <c:invertIfNegative val="0"/>
          <c:cat>
            <c:strRef>
              <c:f>Data8!$P$35:$P$39</c:f>
              <c:strCache>
                <c:ptCount val="5"/>
                <c:pt idx="0">
                  <c:v>2021 </c:v>
                </c:pt>
                <c:pt idx="1">
                  <c:v>2022 </c:v>
                </c:pt>
                <c:pt idx="2">
                  <c:v>2023 </c:v>
                </c:pt>
                <c:pt idx="3">
                  <c:v>2024 </c:v>
                </c:pt>
                <c:pt idx="4">
                  <c:v>2025 </c:v>
                </c:pt>
              </c:strCache>
            </c:strRef>
          </c:cat>
          <c:val>
            <c:numRef>
              <c:f>Data8!$Q$35:$Q$39</c:f>
              <c:numCache>
                <c:formatCode>General</c:formatCode>
                <c:ptCount val="5"/>
                <c:pt idx="0">
                  <c:v>1085</c:v>
                </c:pt>
                <c:pt idx="1">
                  <c:v>1108</c:v>
                </c:pt>
                <c:pt idx="2">
                  <c:v>1150</c:v>
                </c:pt>
                <c:pt idx="3">
                  <c:v>1206</c:v>
                </c:pt>
                <c:pt idx="4">
                  <c:v>1272</c:v>
                </c:pt>
              </c:numCache>
            </c:numRef>
          </c:val>
          <c:extLst>
            <c:ext xmlns:c16="http://schemas.microsoft.com/office/drawing/2014/chart" uri="{C3380CC4-5D6E-409C-BE32-E72D297353CC}">
              <c16:uniqueId val="{00000000-3BFF-400B-951E-DBC472C23070}"/>
            </c:ext>
          </c:extLst>
        </c:ser>
        <c:ser>
          <c:idx val="1"/>
          <c:order val="1"/>
          <c:tx>
            <c:strRef>
              <c:f>Data8!$R$33:$R$34</c:f>
              <c:strCache>
                <c:ptCount val="1"/>
                <c:pt idx="0">
                  <c:v>Tenured/Tenure-Track Faculty</c:v>
                </c:pt>
              </c:strCache>
            </c:strRef>
          </c:tx>
          <c:spPr>
            <a:solidFill>
              <a:schemeClr val="dk1">
                <a:tint val="55000"/>
                <a:alpha val="70000"/>
              </a:schemeClr>
            </a:solidFill>
            <a:ln>
              <a:noFill/>
            </a:ln>
            <a:effectLst/>
          </c:spPr>
          <c:invertIfNegative val="0"/>
          <c:cat>
            <c:strRef>
              <c:f>Data8!$P$35:$P$39</c:f>
              <c:strCache>
                <c:ptCount val="5"/>
                <c:pt idx="0">
                  <c:v>2021 </c:v>
                </c:pt>
                <c:pt idx="1">
                  <c:v>2022 </c:v>
                </c:pt>
                <c:pt idx="2">
                  <c:v>2023 </c:v>
                </c:pt>
                <c:pt idx="3">
                  <c:v>2024 </c:v>
                </c:pt>
                <c:pt idx="4">
                  <c:v>2025 </c:v>
                </c:pt>
              </c:strCache>
            </c:strRef>
          </c:cat>
          <c:val>
            <c:numRef>
              <c:f>Data8!$R$35:$R$39</c:f>
              <c:numCache>
                <c:formatCode>General</c:formatCode>
                <c:ptCount val="5"/>
                <c:pt idx="0">
                  <c:v>315</c:v>
                </c:pt>
                <c:pt idx="1">
                  <c:v>311</c:v>
                </c:pt>
                <c:pt idx="2">
                  <c:v>297</c:v>
                </c:pt>
                <c:pt idx="3">
                  <c:v>301</c:v>
                </c:pt>
                <c:pt idx="4">
                  <c:v>299</c:v>
                </c:pt>
              </c:numCache>
            </c:numRef>
          </c:val>
          <c:extLst>
            <c:ext xmlns:c16="http://schemas.microsoft.com/office/drawing/2014/chart" uri="{C3380CC4-5D6E-409C-BE32-E72D297353CC}">
              <c16:uniqueId val="{00000001-3BFF-400B-951E-DBC472C23070}"/>
            </c:ext>
          </c:extLst>
        </c:ser>
        <c:ser>
          <c:idx val="2"/>
          <c:order val="2"/>
          <c:tx>
            <c:strRef>
              <c:f>Data8!$S$33:$S$34</c:f>
              <c:strCache>
                <c:ptCount val="1"/>
                <c:pt idx="0">
                  <c:v>Research Faculty</c:v>
                </c:pt>
              </c:strCache>
            </c:strRef>
          </c:tx>
          <c:spPr>
            <a:solidFill>
              <a:schemeClr val="dk1">
                <a:tint val="75000"/>
                <a:alpha val="70000"/>
              </a:schemeClr>
            </a:solidFill>
            <a:ln>
              <a:noFill/>
            </a:ln>
            <a:effectLst/>
          </c:spPr>
          <c:invertIfNegative val="0"/>
          <c:cat>
            <c:strRef>
              <c:f>Data8!$P$35:$P$39</c:f>
              <c:strCache>
                <c:ptCount val="5"/>
                <c:pt idx="0">
                  <c:v>2021 </c:v>
                </c:pt>
                <c:pt idx="1">
                  <c:v>2022 </c:v>
                </c:pt>
                <c:pt idx="2">
                  <c:v>2023 </c:v>
                </c:pt>
                <c:pt idx="3">
                  <c:v>2024 </c:v>
                </c:pt>
                <c:pt idx="4">
                  <c:v>2025 </c:v>
                </c:pt>
              </c:strCache>
            </c:strRef>
          </c:cat>
          <c:val>
            <c:numRef>
              <c:f>Data8!$S$35:$S$39</c:f>
              <c:numCache>
                <c:formatCode>General</c:formatCode>
                <c:ptCount val="5"/>
                <c:pt idx="0">
                  <c:v>29</c:v>
                </c:pt>
                <c:pt idx="1">
                  <c:v>27</c:v>
                </c:pt>
                <c:pt idx="2">
                  <c:v>20</c:v>
                </c:pt>
                <c:pt idx="3">
                  <c:v>25</c:v>
                </c:pt>
                <c:pt idx="4">
                  <c:v>24</c:v>
                </c:pt>
              </c:numCache>
            </c:numRef>
          </c:val>
          <c:extLst>
            <c:ext xmlns:c16="http://schemas.microsoft.com/office/drawing/2014/chart" uri="{C3380CC4-5D6E-409C-BE32-E72D297353CC}">
              <c16:uniqueId val="{00000000-188B-4D17-8327-811508E7C483}"/>
            </c:ext>
          </c:extLst>
        </c:ser>
        <c:ser>
          <c:idx val="3"/>
          <c:order val="3"/>
          <c:tx>
            <c:strRef>
              <c:f>Data8!$T$33:$T$34</c:f>
              <c:strCache>
                <c:ptCount val="1"/>
                <c:pt idx="0">
                  <c:v>Instructional-Track Faculty </c:v>
                </c:pt>
              </c:strCache>
            </c:strRef>
          </c:tx>
          <c:spPr>
            <a:solidFill>
              <a:schemeClr val="dk1">
                <a:tint val="98500"/>
                <a:alpha val="70000"/>
              </a:schemeClr>
            </a:solidFill>
            <a:ln>
              <a:noFill/>
            </a:ln>
            <a:effectLst/>
          </c:spPr>
          <c:invertIfNegative val="0"/>
          <c:cat>
            <c:strRef>
              <c:f>Data8!$P$35:$P$39</c:f>
              <c:strCache>
                <c:ptCount val="5"/>
                <c:pt idx="0">
                  <c:v>2021 </c:v>
                </c:pt>
                <c:pt idx="1">
                  <c:v>2022 </c:v>
                </c:pt>
                <c:pt idx="2">
                  <c:v>2023 </c:v>
                </c:pt>
                <c:pt idx="3">
                  <c:v>2024 </c:v>
                </c:pt>
                <c:pt idx="4">
                  <c:v>2025 </c:v>
                </c:pt>
              </c:strCache>
            </c:strRef>
          </c:cat>
          <c:val>
            <c:numRef>
              <c:f>Data8!$T$35:$T$39</c:f>
              <c:numCache>
                <c:formatCode>General</c:formatCode>
                <c:ptCount val="5"/>
                <c:pt idx="0">
                  <c:v>110</c:v>
                </c:pt>
                <c:pt idx="1">
                  <c:v>134</c:v>
                </c:pt>
                <c:pt idx="2">
                  <c:v>156</c:v>
                </c:pt>
                <c:pt idx="3">
                  <c:v>169</c:v>
                </c:pt>
                <c:pt idx="4">
                  <c:v>175</c:v>
                </c:pt>
              </c:numCache>
            </c:numRef>
          </c:val>
          <c:extLst>
            <c:ext xmlns:c16="http://schemas.microsoft.com/office/drawing/2014/chart" uri="{C3380CC4-5D6E-409C-BE32-E72D297353CC}">
              <c16:uniqueId val="{00000000-0C54-4BC3-AC6A-B80FCE1DF663}"/>
            </c:ext>
          </c:extLst>
        </c:ser>
        <c:dLbls>
          <c:showLegendKey val="0"/>
          <c:showVal val="0"/>
          <c:showCatName val="0"/>
          <c:showSerName val="0"/>
          <c:showPercent val="0"/>
          <c:showBubbleSize val="0"/>
        </c:dLbls>
        <c:gapWidth val="80"/>
        <c:axId val="114305648"/>
        <c:axId val="2134022960"/>
      </c:barChart>
      <c:catAx>
        <c:axId val="11430564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2134022960"/>
        <c:crosses val="autoZero"/>
        <c:auto val="1"/>
        <c:lblAlgn val="ctr"/>
        <c:lblOffset val="100"/>
        <c:noMultiLvlLbl val="0"/>
      </c:catAx>
      <c:valAx>
        <c:axId val="2134022960"/>
        <c:scaling>
          <c:orientation val="minMax"/>
        </c:scaling>
        <c:delete val="0"/>
        <c:axPos val="l"/>
        <c:majorGridlines>
          <c:spPr>
            <a:ln w="9525" cap="flat" cmpd="sng" algn="ctr">
              <a:solidFill>
                <a:schemeClr val="tx1">
                  <a:lumMod val="5000"/>
                  <a:lumOff val="9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a:t>number of employees</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chemeClr val="tx1">
                    <a:lumMod val="65000"/>
                    <a:lumOff val="35000"/>
                  </a:schemeClr>
                </a:solidFill>
                <a:latin typeface="+mn-lt"/>
                <a:ea typeface="+mn-ea"/>
                <a:cs typeface="+mn-cs"/>
              </a:defRPr>
            </a:pPr>
            <a:endParaRPr lang="en-US"/>
          </a:p>
        </c:txPr>
        <c:crossAx val="114305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5</xdr:col>
      <xdr:colOff>609598</xdr:colOff>
      <xdr:row>6</xdr:row>
      <xdr:rowOff>0</xdr:rowOff>
    </xdr:from>
    <xdr:to>
      <xdr:col>9</xdr:col>
      <xdr:colOff>600075</xdr:colOff>
      <xdr:row>15</xdr:row>
      <xdr:rowOff>66675</xdr:rowOff>
    </xdr:to>
    <mc:AlternateContent xmlns:mc="http://schemas.openxmlformats.org/markup-compatibility/2006" xmlns:a14="http://schemas.microsoft.com/office/drawing/2010/main">
      <mc:Choice Requires="a14">
        <xdr:graphicFrame macro="">
          <xdr:nvGraphicFramePr>
            <xdr:cNvPr id="2" name="College" descr="College">
              <a:extLst>
                <a:ext uri="{FF2B5EF4-FFF2-40B4-BE49-F238E27FC236}">
                  <a16:creationId xmlns:a16="http://schemas.microsoft.com/office/drawing/2014/main" id="{B2690363-7B58-41C1-B283-7831B2FDA728}"/>
                </a:ext>
              </a:extLst>
            </xdr:cNvPr>
            <xdr:cNvGraphicFramePr/>
          </xdr:nvGraphicFramePr>
          <xdr:xfrm>
            <a:off x="0" y="0"/>
            <a:ext cx="0" cy="0"/>
          </xdr:xfrm>
          <a:graphic>
            <a:graphicData uri="http://schemas.microsoft.com/office/drawing/2010/slicer">
              <sle:slicer xmlns:sle="http://schemas.microsoft.com/office/drawing/2010/slicer" name="College"/>
            </a:graphicData>
          </a:graphic>
        </xdr:graphicFrame>
      </mc:Choice>
      <mc:Fallback xmlns="">
        <xdr:sp macro="" textlink="">
          <xdr:nvSpPr>
            <xdr:cNvPr id="0" name=""/>
            <xdr:cNvSpPr>
              <a:spLocks noTextEdit="1"/>
            </xdr:cNvSpPr>
          </xdr:nvSpPr>
          <xdr:spPr>
            <a:xfrm>
              <a:off x="7343773" y="1457325"/>
              <a:ext cx="2428877" cy="19716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9</xdr:col>
      <xdr:colOff>600075</xdr:colOff>
      <xdr:row>10</xdr:row>
      <xdr:rowOff>33337</xdr:rowOff>
    </xdr:from>
    <xdr:to>
      <xdr:col>11</xdr:col>
      <xdr:colOff>57149</xdr:colOff>
      <xdr:row>10</xdr:row>
      <xdr:rowOff>33337</xdr:rowOff>
    </xdr:to>
    <xdr:cxnSp macro="">
      <xdr:nvCxnSpPr>
        <xdr:cNvPr id="3" name="Straight Arrow Connector 2" descr="Arrow">
          <a:extLst>
            <a:ext uri="{FF2B5EF4-FFF2-40B4-BE49-F238E27FC236}">
              <a16:creationId xmlns:a16="http://schemas.microsoft.com/office/drawing/2014/main" id="{6E5259A4-6E98-44B5-834E-CA5448A56281}"/>
            </a:ext>
          </a:extLst>
        </xdr:cNvPr>
        <xdr:cNvCxnSpPr>
          <a:stCxn id="6" idx="1"/>
          <a:endCxn id="2" idx="3"/>
        </xdr:cNvCxnSpPr>
      </xdr:nvCxnSpPr>
      <xdr:spPr>
        <a:xfrm flipH="1">
          <a:off x="8315325" y="2443162"/>
          <a:ext cx="676274" cy="0"/>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10</xdr:col>
      <xdr:colOff>381000</xdr:colOff>
      <xdr:row>0</xdr:row>
      <xdr:rowOff>133350</xdr:rowOff>
    </xdr:from>
    <xdr:to>
      <xdr:col>15</xdr:col>
      <xdr:colOff>600075</xdr:colOff>
      <xdr:row>5</xdr:row>
      <xdr:rowOff>47625</xdr:rowOff>
    </xdr:to>
    <xdr:sp macro="" textlink="">
      <xdr:nvSpPr>
        <xdr:cNvPr id="4" name="Rectangle 3">
          <a:extLst>
            <a:ext uri="{FF2B5EF4-FFF2-40B4-BE49-F238E27FC236}">
              <a16:creationId xmlns:a16="http://schemas.microsoft.com/office/drawing/2014/main" id="{F5EF30BC-7026-4AD1-9FA9-65ED7E9560B6}"/>
            </a:ext>
          </a:extLst>
        </xdr:cNvPr>
        <xdr:cNvSpPr/>
      </xdr:nvSpPr>
      <xdr:spPr>
        <a:xfrm>
          <a:off x="8705850" y="133350"/>
          <a:ext cx="3267075" cy="11811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9</xdr:col>
      <xdr:colOff>200025</xdr:colOff>
      <xdr:row>2</xdr:row>
      <xdr:rowOff>133350</xdr:rowOff>
    </xdr:from>
    <xdr:to>
      <xdr:col>10</xdr:col>
      <xdr:colOff>381000</xdr:colOff>
      <xdr:row>6</xdr:row>
      <xdr:rowOff>57150</xdr:rowOff>
    </xdr:to>
    <xdr:cxnSp macro="">
      <xdr:nvCxnSpPr>
        <xdr:cNvPr id="5" name="Straight Arrow Connector 4" descr="Arrow">
          <a:extLst>
            <a:ext uri="{FF2B5EF4-FFF2-40B4-BE49-F238E27FC236}">
              <a16:creationId xmlns:a16="http://schemas.microsoft.com/office/drawing/2014/main" id="{D6D41478-1161-4D5C-8DB7-FB6C3CB9FFCE}"/>
            </a:ext>
          </a:extLst>
        </xdr:cNvPr>
        <xdr:cNvCxnSpPr>
          <a:stCxn id="4" idx="1"/>
        </xdr:cNvCxnSpPr>
      </xdr:nvCxnSpPr>
      <xdr:spPr>
        <a:xfrm flipH="1">
          <a:off x="7915275" y="723900"/>
          <a:ext cx="790575" cy="790575"/>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11</xdr:col>
      <xdr:colOff>57149</xdr:colOff>
      <xdr:row>6</xdr:row>
      <xdr:rowOff>133350</xdr:rowOff>
    </xdr:from>
    <xdr:to>
      <xdr:col>15</xdr:col>
      <xdr:colOff>276224</xdr:colOff>
      <xdr:row>14</xdr:row>
      <xdr:rowOff>123824</xdr:rowOff>
    </xdr:to>
    <xdr:sp macro="" textlink="">
      <xdr:nvSpPr>
        <xdr:cNvPr id="6" name="Rectangle 5">
          <a:extLst>
            <a:ext uri="{FF2B5EF4-FFF2-40B4-BE49-F238E27FC236}">
              <a16:creationId xmlns:a16="http://schemas.microsoft.com/office/drawing/2014/main" id="{097B9A72-C8ED-41E4-9638-74EDBF99C982}"/>
            </a:ext>
          </a:extLst>
        </xdr:cNvPr>
        <xdr:cNvSpPr/>
      </xdr:nvSpPr>
      <xdr:spPr>
        <a:xfrm>
          <a:off x="8991599" y="1590675"/>
          <a:ext cx="2657475" cy="1704974"/>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 </a:t>
          </a:r>
          <a:r>
            <a:rPr lang="en-US" sz="1100" b="0" baseline="0">
              <a:solidFill>
                <a:schemeClr val="dk1"/>
              </a:solidFill>
              <a:effectLst/>
              <a:latin typeface="+mn-lt"/>
              <a:ea typeface="+mn-ea"/>
              <a:cs typeface="+mn-cs"/>
            </a:rPr>
            <a:t>slicer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College of Business from the</a:t>
          </a:r>
          <a:r>
            <a:rPr lang="en-US" sz="1100" b="0" baseline="0">
              <a:solidFill>
                <a:schemeClr val="dk1"/>
              </a:solidFill>
              <a:latin typeface="+mn-lt"/>
              <a:ea typeface="+mn-ea"/>
              <a:cs typeface="+mn-cs"/>
            </a:rPr>
            <a:t> "College"</a:t>
          </a:r>
          <a:r>
            <a:rPr lang="en-US" sz="1100" b="0">
              <a:solidFill>
                <a:schemeClr val="dk1"/>
              </a:solidFill>
              <a:latin typeface="+mn-lt"/>
              <a:ea typeface="+mn-ea"/>
              <a:cs typeface="+mn-cs"/>
            </a:rPr>
            <a:t>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College of Business Tenured/ Tenure-Track Faculty</a:t>
          </a:r>
          <a:r>
            <a:rPr lang="en-US" sz="1100" b="0" baseline="0">
              <a:solidFill>
                <a:schemeClr val="dk1"/>
              </a:solidFill>
              <a:latin typeface="+mn-lt"/>
              <a:ea typeface="+mn-ea"/>
              <a:cs typeface="+mn-cs"/>
            </a:rPr>
            <a:t>.</a:t>
          </a:r>
          <a:endParaRPr lang="en-US" sz="1100" b="0">
            <a:solidFill>
              <a:schemeClr val="dk1"/>
            </a:solidFill>
            <a:latin typeface="+mn-lt"/>
            <a:ea typeface="+mn-ea"/>
            <a:cs typeface="+mn-cs"/>
          </a:endParaRPr>
        </a:p>
      </xdr:txBody>
    </xdr:sp>
    <xdr:clientData fPrintsWithSheet="0"/>
  </xdr:twoCellAnchor>
  <xdr:twoCellAnchor>
    <xdr:from>
      <xdr:col>0</xdr:col>
      <xdr:colOff>0</xdr:colOff>
      <xdr:row>50</xdr:row>
      <xdr:rowOff>9524</xdr:rowOff>
    </xdr:from>
    <xdr:to>
      <xdr:col>5</xdr:col>
      <xdr:colOff>9525</xdr:colOff>
      <xdr:row>70</xdr:row>
      <xdr:rowOff>19049</xdr:rowOff>
    </xdr:to>
    <xdr:graphicFrame macro="">
      <xdr:nvGraphicFramePr>
        <xdr:cNvPr id="7" name="Chart 6" descr="Tenured/Tenure-Track Faculty by College &amp; Rank">
          <a:extLst>
            <a:ext uri="{FF2B5EF4-FFF2-40B4-BE49-F238E27FC236}">
              <a16:creationId xmlns:a16="http://schemas.microsoft.com/office/drawing/2014/main" id="{FA57F4B0-56AD-451C-B4FC-6F27CCFCA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9524</xdr:colOff>
      <xdr:row>6</xdr:row>
      <xdr:rowOff>9523</xdr:rowOff>
    </xdr:from>
    <xdr:to>
      <xdr:col>12</xdr:col>
      <xdr:colOff>76200</xdr:colOff>
      <xdr:row>17</xdr:row>
      <xdr:rowOff>19050</xdr:rowOff>
    </xdr:to>
    <mc:AlternateContent xmlns:mc="http://schemas.openxmlformats.org/markup-compatibility/2006" xmlns:a14="http://schemas.microsoft.com/office/drawing/2010/main">
      <mc:Choice Requires="a14">
        <xdr:graphicFrame macro="">
          <xdr:nvGraphicFramePr>
            <xdr:cNvPr id="2" name="College " descr="College">
              <a:extLst>
                <a:ext uri="{FF2B5EF4-FFF2-40B4-BE49-F238E27FC236}">
                  <a16:creationId xmlns:a16="http://schemas.microsoft.com/office/drawing/2014/main" id="{D3EAB8E5-DC5C-45CA-B297-9A975C2BB100}"/>
                </a:ext>
              </a:extLst>
            </xdr:cNvPr>
            <xdr:cNvGraphicFramePr/>
          </xdr:nvGraphicFramePr>
          <xdr:xfrm>
            <a:off x="0" y="0"/>
            <a:ext cx="0" cy="0"/>
          </xdr:xfrm>
          <a:graphic>
            <a:graphicData uri="http://schemas.microsoft.com/office/drawing/2010/slicer">
              <sle:slicer xmlns:sle="http://schemas.microsoft.com/office/drawing/2010/slicer" name="College "/>
            </a:graphicData>
          </a:graphic>
        </xdr:graphicFrame>
      </mc:Choice>
      <mc:Fallback xmlns="">
        <xdr:sp macro="" textlink="">
          <xdr:nvSpPr>
            <xdr:cNvPr id="0" name=""/>
            <xdr:cNvSpPr>
              <a:spLocks noTextEdit="1"/>
            </xdr:cNvSpPr>
          </xdr:nvSpPr>
          <xdr:spPr>
            <a:xfrm>
              <a:off x="7829549" y="1466850"/>
              <a:ext cx="2505076" cy="22574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12</xdr:col>
      <xdr:colOff>76200</xdr:colOff>
      <xdr:row>11</xdr:row>
      <xdr:rowOff>0</xdr:rowOff>
    </xdr:from>
    <xdr:to>
      <xdr:col>12</xdr:col>
      <xdr:colOff>600075</xdr:colOff>
      <xdr:row>11</xdr:row>
      <xdr:rowOff>14286</xdr:rowOff>
    </xdr:to>
    <xdr:cxnSp macro="">
      <xdr:nvCxnSpPr>
        <xdr:cNvPr id="3" name="Straight Arrow Connector 2" descr="Arrow">
          <a:extLst>
            <a:ext uri="{FF2B5EF4-FFF2-40B4-BE49-F238E27FC236}">
              <a16:creationId xmlns:a16="http://schemas.microsoft.com/office/drawing/2014/main" id="{97D4452D-61D2-4D78-BAA6-E1DEA65FE005}"/>
            </a:ext>
          </a:extLst>
        </xdr:cNvPr>
        <xdr:cNvCxnSpPr>
          <a:stCxn id="6" idx="1"/>
          <a:endCxn id="2" idx="3"/>
        </xdr:cNvCxnSpPr>
      </xdr:nvCxnSpPr>
      <xdr:spPr>
        <a:xfrm flipH="1">
          <a:off x="10410825" y="2600325"/>
          <a:ext cx="523875" cy="14286"/>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13</xdr:col>
      <xdr:colOff>28575</xdr:colOff>
      <xdr:row>0</xdr:row>
      <xdr:rowOff>104775</xdr:rowOff>
    </xdr:from>
    <xdr:to>
      <xdr:col>18</xdr:col>
      <xdr:colOff>247650</xdr:colOff>
      <xdr:row>5</xdr:row>
      <xdr:rowOff>57150</xdr:rowOff>
    </xdr:to>
    <xdr:sp macro="" textlink="">
      <xdr:nvSpPr>
        <xdr:cNvPr id="4" name="Rectangle 3">
          <a:extLst>
            <a:ext uri="{FF2B5EF4-FFF2-40B4-BE49-F238E27FC236}">
              <a16:creationId xmlns:a16="http://schemas.microsoft.com/office/drawing/2014/main" id="{6CF3754E-88FC-448C-B044-719F959A065D}"/>
            </a:ext>
          </a:extLst>
        </xdr:cNvPr>
        <xdr:cNvSpPr/>
      </xdr:nvSpPr>
      <xdr:spPr>
        <a:xfrm>
          <a:off x="10448925" y="104775"/>
          <a:ext cx="3267075" cy="12192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11</xdr:col>
      <xdr:colOff>295275</xdr:colOff>
      <xdr:row>2</xdr:row>
      <xdr:rowOff>123825</xdr:rowOff>
    </xdr:from>
    <xdr:to>
      <xdr:col>13</xdr:col>
      <xdr:colOff>28575</xdr:colOff>
      <xdr:row>6</xdr:row>
      <xdr:rowOff>57150</xdr:rowOff>
    </xdr:to>
    <xdr:cxnSp macro="">
      <xdr:nvCxnSpPr>
        <xdr:cNvPr id="5" name="Straight Arrow Connector 4" descr="Arrow">
          <a:extLst>
            <a:ext uri="{FF2B5EF4-FFF2-40B4-BE49-F238E27FC236}">
              <a16:creationId xmlns:a16="http://schemas.microsoft.com/office/drawing/2014/main" id="{21FD999B-CFFD-4971-871E-CE2AB5FB49F9}"/>
            </a:ext>
          </a:extLst>
        </xdr:cNvPr>
        <xdr:cNvCxnSpPr>
          <a:stCxn id="4" idx="1"/>
        </xdr:cNvCxnSpPr>
      </xdr:nvCxnSpPr>
      <xdr:spPr>
        <a:xfrm flipH="1">
          <a:off x="9496425" y="714375"/>
          <a:ext cx="952500" cy="800100"/>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12</xdr:col>
      <xdr:colOff>600075</xdr:colOff>
      <xdr:row>6</xdr:row>
      <xdr:rowOff>95250</xdr:rowOff>
    </xdr:from>
    <xdr:to>
      <xdr:col>16</xdr:col>
      <xdr:colOff>200025</xdr:colOff>
      <xdr:row>16</xdr:row>
      <xdr:rowOff>95250</xdr:rowOff>
    </xdr:to>
    <xdr:sp macro="" textlink="">
      <xdr:nvSpPr>
        <xdr:cNvPr id="6" name="Rectangle 5">
          <a:extLst>
            <a:ext uri="{FF2B5EF4-FFF2-40B4-BE49-F238E27FC236}">
              <a16:creationId xmlns:a16="http://schemas.microsoft.com/office/drawing/2014/main" id="{2EF3D79C-142E-43EC-94F5-29872BFF7C1F}"/>
            </a:ext>
          </a:extLst>
        </xdr:cNvPr>
        <xdr:cNvSpPr/>
      </xdr:nvSpPr>
      <xdr:spPr>
        <a:xfrm>
          <a:off x="10410825" y="1552575"/>
          <a:ext cx="2038350" cy="20955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 </a:t>
          </a:r>
          <a:r>
            <a:rPr lang="en-US" sz="1100" b="0" baseline="0">
              <a:solidFill>
                <a:schemeClr val="dk1"/>
              </a:solidFill>
              <a:effectLst/>
              <a:latin typeface="+mn-lt"/>
              <a:ea typeface="+mn-ea"/>
              <a:cs typeface="+mn-cs"/>
            </a:rPr>
            <a:t>slicer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College of Business from the "College"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College of Business Non-Tenure Track Faculty</a:t>
          </a:r>
          <a:r>
            <a:rPr lang="en-US" sz="1100" b="0" baseline="0">
              <a:solidFill>
                <a:schemeClr val="dk1"/>
              </a:solidFill>
              <a:latin typeface="+mn-lt"/>
              <a:ea typeface="+mn-ea"/>
              <a:cs typeface="+mn-cs"/>
            </a:rPr>
            <a:t>.</a:t>
          </a:r>
          <a:endParaRPr lang="en-US" sz="1100" b="0">
            <a:solidFill>
              <a:schemeClr val="dk1"/>
            </a:solidFill>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7</xdr:col>
      <xdr:colOff>609599</xdr:colOff>
      <xdr:row>6</xdr:row>
      <xdr:rowOff>1</xdr:rowOff>
    </xdr:from>
    <xdr:to>
      <xdr:col>12</xdr:col>
      <xdr:colOff>57150</xdr:colOff>
      <xdr:row>12</xdr:row>
      <xdr:rowOff>152401</xdr:rowOff>
    </xdr:to>
    <mc:AlternateContent xmlns:mc="http://schemas.openxmlformats.org/markup-compatibility/2006" xmlns:a14="http://schemas.microsoft.com/office/drawing/2010/main">
      <mc:Choice Requires="a14">
        <xdr:graphicFrame macro="">
          <xdr:nvGraphicFramePr>
            <xdr:cNvPr id="2" name="College  1" descr="College">
              <a:extLst>
                <a:ext uri="{FF2B5EF4-FFF2-40B4-BE49-F238E27FC236}">
                  <a16:creationId xmlns:a16="http://schemas.microsoft.com/office/drawing/2014/main" id="{CF24A92E-D4D3-44AA-845F-EE1D70B77D21}"/>
                </a:ext>
              </a:extLst>
            </xdr:cNvPr>
            <xdr:cNvGraphicFramePr/>
          </xdr:nvGraphicFramePr>
          <xdr:xfrm>
            <a:off x="0" y="0"/>
            <a:ext cx="0" cy="0"/>
          </xdr:xfrm>
          <a:graphic>
            <a:graphicData uri="http://schemas.microsoft.com/office/drawing/2010/slicer">
              <sle:slicer xmlns:sle="http://schemas.microsoft.com/office/drawing/2010/slicer" name="College  1"/>
            </a:graphicData>
          </a:graphic>
        </xdr:graphicFrame>
      </mc:Choice>
      <mc:Fallback xmlns="">
        <xdr:sp macro="" textlink="">
          <xdr:nvSpPr>
            <xdr:cNvPr id="0" name=""/>
            <xdr:cNvSpPr>
              <a:spLocks noTextEdit="1"/>
            </xdr:cNvSpPr>
          </xdr:nvSpPr>
          <xdr:spPr>
            <a:xfrm>
              <a:off x="7953374" y="1457325"/>
              <a:ext cx="2495551" cy="1704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12</xdr:col>
      <xdr:colOff>57150</xdr:colOff>
      <xdr:row>8</xdr:row>
      <xdr:rowOff>171451</xdr:rowOff>
    </xdr:from>
    <xdr:to>
      <xdr:col>13</xdr:col>
      <xdr:colOff>238125</xdr:colOff>
      <xdr:row>9</xdr:row>
      <xdr:rowOff>95250</xdr:rowOff>
    </xdr:to>
    <xdr:cxnSp macro="">
      <xdr:nvCxnSpPr>
        <xdr:cNvPr id="3" name="Straight Arrow Connector 2" descr="Arrow">
          <a:extLst>
            <a:ext uri="{FF2B5EF4-FFF2-40B4-BE49-F238E27FC236}">
              <a16:creationId xmlns:a16="http://schemas.microsoft.com/office/drawing/2014/main" id="{32E6CF85-4229-4CCE-8A0F-5CB2DE269161}"/>
            </a:ext>
          </a:extLst>
        </xdr:cNvPr>
        <xdr:cNvCxnSpPr>
          <a:stCxn id="6" idx="1"/>
          <a:endCxn id="2" idx="3"/>
        </xdr:cNvCxnSpPr>
      </xdr:nvCxnSpPr>
      <xdr:spPr>
        <a:xfrm flipH="1" flipV="1">
          <a:off x="10544175" y="2200276"/>
          <a:ext cx="790575" cy="114299"/>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12</xdr:col>
      <xdr:colOff>438150</xdr:colOff>
      <xdr:row>0</xdr:row>
      <xdr:rowOff>76201</xdr:rowOff>
    </xdr:from>
    <xdr:to>
      <xdr:col>18</xdr:col>
      <xdr:colOff>238125</xdr:colOff>
      <xdr:row>4</xdr:row>
      <xdr:rowOff>9526</xdr:rowOff>
    </xdr:to>
    <xdr:sp macro="" textlink="">
      <xdr:nvSpPr>
        <xdr:cNvPr id="4" name="Rectangle 3">
          <a:extLst>
            <a:ext uri="{FF2B5EF4-FFF2-40B4-BE49-F238E27FC236}">
              <a16:creationId xmlns:a16="http://schemas.microsoft.com/office/drawing/2014/main" id="{FB7C252F-2ED0-4DEC-A1F3-6BD512E9A1A7}"/>
            </a:ext>
          </a:extLst>
        </xdr:cNvPr>
        <xdr:cNvSpPr/>
      </xdr:nvSpPr>
      <xdr:spPr>
        <a:xfrm>
          <a:off x="10058400" y="76201"/>
          <a:ext cx="3457575" cy="10096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11</xdr:col>
      <xdr:colOff>257175</xdr:colOff>
      <xdr:row>1</xdr:row>
      <xdr:rowOff>285751</xdr:rowOff>
    </xdr:from>
    <xdr:to>
      <xdr:col>12</xdr:col>
      <xdr:colOff>438150</xdr:colOff>
      <xdr:row>6</xdr:row>
      <xdr:rowOff>66675</xdr:rowOff>
    </xdr:to>
    <xdr:cxnSp macro="">
      <xdr:nvCxnSpPr>
        <xdr:cNvPr id="5" name="Straight Arrow Connector 4" descr="Arrow">
          <a:extLst>
            <a:ext uri="{FF2B5EF4-FFF2-40B4-BE49-F238E27FC236}">
              <a16:creationId xmlns:a16="http://schemas.microsoft.com/office/drawing/2014/main" id="{8333DC1D-46E8-4045-B45F-D7BB70A2395B}"/>
            </a:ext>
          </a:extLst>
        </xdr:cNvPr>
        <xdr:cNvCxnSpPr>
          <a:stCxn id="4" idx="1"/>
        </xdr:cNvCxnSpPr>
      </xdr:nvCxnSpPr>
      <xdr:spPr>
        <a:xfrm flipH="1">
          <a:off x="9267825" y="581026"/>
          <a:ext cx="790575" cy="942974"/>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13</xdr:col>
      <xdr:colOff>238125</xdr:colOff>
      <xdr:row>5</xdr:row>
      <xdr:rowOff>28575</xdr:rowOff>
    </xdr:from>
    <xdr:to>
      <xdr:col>16</xdr:col>
      <xdr:colOff>352425</xdr:colOff>
      <xdr:row>14</xdr:row>
      <xdr:rowOff>161925</xdr:rowOff>
    </xdr:to>
    <xdr:sp macro="" textlink="">
      <xdr:nvSpPr>
        <xdr:cNvPr id="6" name="Rectangle 5">
          <a:extLst>
            <a:ext uri="{FF2B5EF4-FFF2-40B4-BE49-F238E27FC236}">
              <a16:creationId xmlns:a16="http://schemas.microsoft.com/office/drawing/2014/main" id="{DF93C7EC-9B6B-47CA-B119-6E1189F581EA}"/>
            </a:ext>
          </a:extLst>
        </xdr:cNvPr>
        <xdr:cNvSpPr/>
      </xdr:nvSpPr>
      <xdr:spPr>
        <a:xfrm>
          <a:off x="10467975" y="1295400"/>
          <a:ext cx="1943100" cy="20383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 </a:t>
          </a:r>
          <a:r>
            <a:rPr lang="en-US" sz="1100" b="0" baseline="0">
              <a:solidFill>
                <a:schemeClr val="dk1"/>
              </a:solidFill>
              <a:effectLst/>
              <a:latin typeface="+mn-lt"/>
              <a:ea typeface="+mn-ea"/>
              <a:cs typeface="+mn-cs"/>
            </a:rPr>
            <a:t>slicer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College of Business from the "College"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College of Business Research</a:t>
          </a:r>
          <a:r>
            <a:rPr lang="en-US" sz="1100" b="0" baseline="0">
              <a:solidFill>
                <a:schemeClr val="dk1"/>
              </a:solidFill>
              <a:latin typeface="+mn-lt"/>
              <a:ea typeface="+mn-ea"/>
              <a:cs typeface="+mn-cs"/>
            </a:rPr>
            <a:t> </a:t>
          </a:r>
          <a:r>
            <a:rPr lang="en-US" sz="1100" b="0">
              <a:solidFill>
                <a:schemeClr val="dk1"/>
              </a:solidFill>
              <a:latin typeface="+mn-lt"/>
              <a:ea typeface="+mn-ea"/>
              <a:cs typeface="+mn-cs"/>
            </a:rPr>
            <a:t>Faculty</a:t>
          </a:r>
          <a:r>
            <a:rPr lang="en-US" sz="1100" b="0" baseline="0">
              <a:solidFill>
                <a:schemeClr val="dk1"/>
              </a:solidFill>
              <a:latin typeface="+mn-lt"/>
              <a:ea typeface="+mn-ea"/>
              <a:cs typeface="+mn-cs"/>
            </a:rPr>
            <a:t>.</a:t>
          </a:r>
          <a:endParaRPr lang="en-US" sz="1100" b="0">
            <a:solidFill>
              <a:schemeClr val="dk1"/>
            </a:solidFill>
            <a:latin typeface="+mn-lt"/>
            <a:ea typeface="+mn-ea"/>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14286</xdr:rowOff>
    </xdr:from>
    <xdr:to>
      <xdr:col>11</xdr:col>
      <xdr:colOff>371475</xdr:colOff>
      <xdr:row>41</xdr:row>
      <xdr:rowOff>57149</xdr:rowOff>
    </xdr:to>
    <xdr:graphicFrame macro="">
      <xdr:nvGraphicFramePr>
        <xdr:cNvPr id="2" name="Chart 1" descr="All Faculty by College and Rank">
          <a:extLst>
            <a:ext uri="{FF2B5EF4-FFF2-40B4-BE49-F238E27FC236}">
              <a16:creationId xmlns:a16="http://schemas.microsoft.com/office/drawing/2014/main" id="{57F2D0A9-7CC8-4F4B-B2D7-373ACF5041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466724</xdr:colOff>
      <xdr:row>4</xdr:row>
      <xdr:rowOff>171450</xdr:rowOff>
    </xdr:from>
    <xdr:to>
      <xdr:col>11</xdr:col>
      <xdr:colOff>342900</xdr:colOff>
      <xdr:row>14</xdr:row>
      <xdr:rowOff>123825</xdr:rowOff>
    </xdr:to>
    <mc:AlternateContent xmlns:mc="http://schemas.openxmlformats.org/markup-compatibility/2006" xmlns:a14="http://schemas.microsoft.com/office/drawing/2010/main">
      <mc:Choice Requires="a14">
        <xdr:graphicFrame macro="">
          <xdr:nvGraphicFramePr>
            <xdr:cNvPr id="3" name="College 1" descr="College">
              <a:extLst>
                <a:ext uri="{FF2B5EF4-FFF2-40B4-BE49-F238E27FC236}">
                  <a16:creationId xmlns:a16="http://schemas.microsoft.com/office/drawing/2014/main" id="{B1EC5799-6094-4788-A6F4-5E6D2411292E}"/>
                </a:ext>
              </a:extLst>
            </xdr:cNvPr>
            <xdr:cNvGraphicFramePr/>
          </xdr:nvGraphicFramePr>
          <xdr:xfrm>
            <a:off x="0" y="0"/>
            <a:ext cx="0" cy="0"/>
          </xdr:xfrm>
          <a:graphic>
            <a:graphicData uri="http://schemas.microsoft.com/office/drawing/2010/slicer">
              <sle:slicer xmlns:sle="http://schemas.microsoft.com/office/drawing/2010/slicer" name="College 1"/>
            </a:graphicData>
          </a:graphic>
        </xdr:graphicFrame>
      </mc:Choice>
      <mc:Fallback xmlns="">
        <xdr:sp macro="" textlink="">
          <xdr:nvSpPr>
            <xdr:cNvPr id="0" name=""/>
            <xdr:cNvSpPr>
              <a:spLocks noTextEdit="1"/>
            </xdr:cNvSpPr>
          </xdr:nvSpPr>
          <xdr:spPr>
            <a:xfrm>
              <a:off x="6829424" y="1247775"/>
              <a:ext cx="2505076" cy="2238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11</xdr:col>
      <xdr:colOff>342900</xdr:colOff>
      <xdr:row>8</xdr:row>
      <xdr:rowOff>147637</xdr:rowOff>
    </xdr:from>
    <xdr:to>
      <xdr:col>13</xdr:col>
      <xdr:colOff>142874</xdr:colOff>
      <xdr:row>10</xdr:row>
      <xdr:rowOff>4762</xdr:rowOff>
    </xdr:to>
    <xdr:cxnSp macro="">
      <xdr:nvCxnSpPr>
        <xdr:cNvPr id="6" name="Straight Arrow Connector 5" descr="Arrow">
          <a:extLst>
            <a:ext uri="{FF2B5EF4-FFF2-40B4-BE49-F238E27FC236}">
              <a16:creationId xmlns:a16="http://schemas.microsoft.com/office/drawing/2014/main" id="{2805B218-B715-439B-9011-8B994DB8F6A0}"/>
            </a:ext>
          </a:extLst>
        </xdr:cNvPr>
        <xdr:cNvCxnSpPr>
          <a:stCxn id="9" idx="1"/>
          <a:endCxn id="3" idx="3"/>
        </xdr:cNvCxnSpPr>
      </xdr:nvCxnSpPr>
      <xdr:spPr>
        <a:xfrm flipH="1" flipV="1">
          <a:off x="9334500" y="2366962"/>
          <a:ext cx="1019174" cy="238125"/>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13</xdr:col>
      <xdr:colOff>47625</xdr:colOff>
      <xdr:row>0</xdr:row>
      <xdr:rowOff>266700</xdr:rowOff>
    </xdr:from>
    <xdr:to>
      <xdr:col>18</xdr:col>
      <xdr:colOff>266700</xdr:colOff>
      <xdr:row>5</xdr:row>
      <xdr:rowOff>180975</xdr:rowOff>
    </xdr:to>
    <xdr:sp macro="" textlink="">
      <xdr:nvSpPr>
        <xdr:cNvPr id="7" name="Rectangle 6">
          <a:extLst>
            <a:ext uri="{FF2B5EF4-FFF2-40B4-BE49-F238E27FC236}">
              <a16:creationId xmlns:a16="http://schemas.microsoft.com/office/drawing/2014/main" id="{8BFA9483-D556-43E7-A5F1-9E3A98E7CF54}"/>
            </a:ext>
          </a:extLst>
        </xdr:cNvPr>
        <xdr:cNvSpPr/>
      </xdr:nvSpPr>
      <xdr:spPr>
        <a:xfrm>
          <a:off x="9458325" y="266700"/>
          <a:ext cx="3267075" cy="11811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10</xdr:col>
      <xdr:colOff>590550</xdr:colOff>
      <xdr:row>2</xdr:row>
      <xdr:rowOff>266700</xdr:rowOff>
    </xdr:from>
    <xdr:to>
      <xdr:col>13</xdr:col>
      <xdr:colOff>47625</xdr:colOff>
      <xdr:row>5</xdr:row>
      <xdr:rowOff>114300</xdr:rowOff>
    </xdr:to>
    <xdr:cxnSp macro="">
      <xdr:nvCxnSpPr>
        <xdr:cNvPr id="8" name="Straight Arrow Connector 7" descr="Arrow">
          <a:extLst>
            <a:ext uri="{FF2B5EF4-FFF2-40B4-BE49-F238E27FC236}">
              <a16:creationId xmlns:a16="http://schemas.microsoft.com/office/drawing/2014/main" id="{E0B703ED-683E-4AB6-BE4B-A79CEE87483A}"/>
            </a:ext>
          </a:extLst>
        </xdr:cNvPr>
        <xdr:cNvCxnSpPr>
          <a:stCxn id="7" idx="1"/>
        </xdr:cNvCxnSpPr>
      </xdr:nvCxnSpPr>
      <xdr:spPr>
        <a:xfrm flipH="1">
          <a:off x="8972550" y="857250"/>
          <a:ext cx="1285875" cy="523875"/>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13</xdr:col>
      <xdr:colOff>142874</xdr:colOff>
      <xdr:row>6</xdr:row>
      <xdr:rowOff>200025</xdr:rowOff>
    </xdr:from>
    <xdr:to>
      <xdr:col>17</xdr:col>
      <xdr:colOff>361949</xdr:colOff>
      <xdr:row>14</xdr:row>
      <xdr:rowOff>190499</xdr:rowOff>
    </xdr:to>
    <xdr:sp macro="" textlink="">
      <xdr:nvSpPr>
        <xdr:cNvPr id="9" name="Rectangle 8">
          <a:extLst>
            <a:ext uri="{FF2B5EF4-FFF2-40B4-BE49-F238E27FC236}">
              <a16:creationId xmlns:a16="http://schemas.microsoft.com/office/drawing/2014/main" id="{6BD99F85-CBFD-4B0A-B48D-4DF8C2E4896D}"/>
            </a:ext>
          </a:extLst>
        </xdr:cNvPr>
        <xdr:cNvSpPr/>
      </xdr:nvSpPr>
      <xdr:spPr>
        <a:xfrm>
          <a:off x="9467849" y="1657350"/>
          <a:ext cx="2657475" cy="1704974"/>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 </a:t>
          </a:r>
          <a:r>
            <a:rPr lang="en-US" sz="1100" b="0" baseline="0">
              <a:solidFill>
                <a:schemeClr val="dk1"/>
              </a:solidFill>
              <a:effectLst/>
              <a:latin typeface="+mn-lt"/>
              <a:ea typeface="+mn-ea"/>
              <a:cs typeface="+mn-cs"/>
            </a:rPr>
            <a:t>slicer to display desired results in the table and graph.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College of Business from the</a:t>
          </a:r>
          <a:r>
            <a:rPr lang="en-US" sz="1100" b="0" baseline="0">
              <a:solidFill>
                <a:schemeClr val="dk1"/>
              </a:solidFill>
              <a:latin typeface="+mn-lt"/>
              <a:ea typeface="+mn-ea"/>
              <a:cs typeface="+mn-cs"/>
            </a:rPr>
            <a:t> "College"</a:t>
          </a:r>
          <a:r>
            <a:rPr lang="en-US" sz="1100" b="0">
              <a:solidFill>
                <a:schemeClr val="dk1"/>
              </a:solidFill>
              <a:latin typeface="+mn-lt"/>
              <a:ea typeface="+mn-ea"/>
              <a:cs typeface="+mn-cs"/>
            </a:rPr>
            <a:t>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College of Business Faculty</a:t>
          </a:r>
          <a:r>
            <a:rPr lang="en-US" sz="1100" b="0" baseline="0">
              <a:solidFill>
                <a:schemeClr val="dk1"/>
              </a:solidFill>
              <a:latin typeface="+mn-lt"/>
              <a:ea typeface="+mn-ea"/>
              <a:cs typeface="+mn-cs"/>
            </a:rPr>
            <a:t>.</a:t>
          </a:r>
          <a:endParaRPr lang="en-US" sz="1100" b="0">
            <a:solidFill>
              <a:schemeClr val="dk1"/>
            </a:solidFill>
            <a:latin typeface="+mn-lt"/>
            <a:ea typeface="+mn-ea"/>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6</xdr:col>
      <xdr:colOff>600073</xdr:colOff>
      <xdr:row>9</xdr:row>
      <xdr:rowOff>0</xdr:rowOff>
    </xdr:from>
    <xdr:to>
      <xdr:col>11</xdr:col>
      <xdr:colOff>19050</xdr:colOff>
      <xdr:row>20</xdr:row>
      <xdr:rowOff>180975</xdr:rowOff>
    </xdr:to>
    <mc:AlternateContent xmlns:mc="http://schemas.openxmlformats.org/markup-compatibility/2006" xmlns:a14="http://schemas.microsoft.com/office/drawing/2010/main">
      <mc:Choice Requires="a14">
        <xdr:graphicFrame macro="">
          <xdr:nvGraphicFramePr>
            <xdr:cNvPr id="2" name="Ethnicity 1" descr="Race/Ethnicty">
              <a:extLst>
                <a:ext uri="{FF2B5EF4-FFF2-40B4-BE49-F238E27FC236}">
                  <a16:creationId xmlns:a16="http://schemas.microsoft.com/office/drawing/2014/main" id="{C87D074E-FD8A-4B74-9D72-673D22E6745A}"/>
                </a:ext>
              </a:extLst>
            </xdr:cNvPr>
            <xdr:cNvGraphicFramePr/>
          </xdr:nvGraphicFramePr>
          <xdr:xfrm>
            <a:off x="0" y="0"/>
            <a:ext cx="0" cy="0"/>
          </xdr:xfrm>
          <a:graphic>
            <a:graphicData uri="http://schemas.microsoft.com/office/drawing/2010/slicer">
              <sle:slicer xmlns:sle="http://schemas.microsoft.com/office/drawing/2010/slicer" name="Ethnicity 1"/>
            </a:graphicData>
          </a:graphic>
        </xdr:graphicFrame>
      </mc:Choice>
      <mc:Fallback xmlns="">
        <xdr:sp macro="" textlink="">
          <xdr:nvSpPr>
            <xdr:cNvPr id="0" name=""/>
            <xdr:cNvSpPr>
              <a:spLocks noTextEdit="1"/>
            </xdr:cNvSpPr>
          </xdr:nvSpPr>
          <xdr:spPr>
            <a:xfrm>
              <a:off x="6724648" y="2219325"/>
              <a:ext cx="2466977" cy="22764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6</xdr:col>
      <xdr:colOff>600073</xdr:colOff>
      <xdr:row>22</xdr:row>
      <xdr:rowOff>1</xdr:rowOff>
    </xdr:from>
    <xdr:to>
      <xdr:col>11</xdr:col>
      <xdr:colOff>28574</xdr:colOff>
      <xdr:row>26</xdr:row>
      <xdr:rowOff>190501</xdr:rowOff>
    </xdr:to>
    <mc:AlternateContent xmlns:mc="http://schemas.openxmlformats.org/markup-compatibility/2006" xmlns:a14="http://schemas.microsoft.com/office/drawing/2010/main">
      <mc:Choice Requires="a14">
        <xdr:graphicFrame macro="">
          <xdr:nvGraphicFramePr>
            <xdr:cNvPr id="3" name="Gender 1" descr="Gender">
              <a:extLst>
                <a:ext uri="{FF2B5EF4-FFF2-40B4-BE49-F238E27FC236}">
                  <a16:creationId xmlns:a16="http://schemas.microsoft.com/office/drawing/2014/main" id="{933563B5-7F10-4634-8C0F-E5857A98C1D4}"/>
                </a:ext>
              </a:extLst>
            </xdr:cNvPr>
            <xdr:cNvGraphicFramePr/>
          </xdr:nvGraphicFramePr>
          <xdr:xfrm>
            <a:off x="0" y="0"/>
            <a:ext cx="0" cy="0"/>
          </xdr:xfrm>
          <a:graphic>
            <a:graphicData uri="http://schemas.microsoft.com/office/drawing/2010/slicer">
              <sle:slicer xmlns:sle="http://schemas.microsoft.com/office/drawing/2010/slicer" name="Gender 1"/>
            </a:graphicData>
          </a:graphic>
        </xdr:graphicFrame>
      </mc:Choice>
      <mc:Fallback xmlns="">
        <xdr:sp macro="" textlink="">
          <xdr:nvSpPr>
            <xdr:cNvPr id="0" name=""/>
            <xdr:cNvSpPr>
              <a:spLocks noTextEdit="1"/>
            </xdr:cNvSpPr>
          </xdr:nvSpPr>
          <xdr:spPr>
            <a:xfrm>
              <a:off x="6724648" y="4695826"/>
              <a:ext cx="2476501" cy="952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11</xdr:col>
      <xdr:colOff>590550</xdr:colOff>
      <xdr:row>1</xdr:row>
      <xdr:rowOff>266700</xdr:rowOff>
    </xdr:from>
    <xdr:to>
      <xdr:col>17</xdr:col>
      <xdr:colOff>200025</xdr:colOff>
      <xdr:row>7</xdr:row>
      <xdr:rowOff>133350</xdr:rowOff>
    </xdr:to>
    <xdr:sp macro="" textlink="">
      <xdr:nvSpPr>
        <xdr:cNvPr id="4" name="Rectangle 3">
          <a:extLst>
            <a:ext uri="{FF2B5EF4-FFF2-40B4-BE49-F238E27FC236}">
              <a16:creationId xmlns:a16="http://schemas.microsoft.com/office/drawing/2014/main" id="{168828A7-4BAC-4851-A1BB-AAA53446FC2C}"/>
            </a:ext>
          </a:extLst>
        </xdr:cNvPr>
        <xdr:cNvSpPr/>
      </xdr:nvSpPr>
      <xdr:spPr>
        <a:xfrm>
          <a:off x="9763125" y="561975"/>
          <a:ext cx="3267075" cy="14097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10</xdr:col>
      <xdr:colOff>238125</xdr:colOff>
      <xdr:row>3</xdr:row>
      <xdr:rowOff>285750</xdr:rowOff>
    </xdr:from>
    <xdr:to>
      <xdr:col>11</xdr:col>
      <xdr:colOff>590550</xdr:colOff>
      <xdr:row>9</xdr:row>
      <xdr:rowOff>57150</xdr:rowOff>
    </xdr:to>
    <xdr:cxnSp macro="">
      <xdr:nvCxnSpPr>
        <xdr:cNvPr id="5" name="Straight Arrow Connector 4" descr="Arrow">
          <a:extLst>
            <a:ext uri="{FF2B5EF4-FFF2-40B4-BE49-F238E27FC236}">
              <a16:creationId xmlns:a16="http://schemas.microsoft.com/office/drawing/2014/main" id="{CFE4A0F3-1D76-440F-9582-6EE16561E0CB}"/>
            </a:ext>
          </a:extLst>
        </xdr:cNvPr>
        <xdr:cNvCxnSpPr>
          <a:stCxn id="4" idx="1"/>
        </xdr:cNvCxnSpPr>
      </xdr:nvCxnSpPr>
      <xdr:spPr>
        <a:xfrm flipH="1">
          <a:off x="8801100" y="1171575"/>
          <a:ext cx="962025" cy="1104900"/>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12</xdr:col>
      <xdr:colOff>323850</xdr:colOff>
      <xdr:row>15</xdr:row>
      <xdr:rowOff>1</xdr:rowOff>
    </xdr:from>
    <xdr:to>
      <xdr:col>15</xdr:col>
      <xdr:colOff>438150</xdr:colOff>
      <xdr:row>24</xdr:row>
      <xdr:rowOff>171451</xdr:rowOff>
    </xdr:to>
    <xdr:sp macro="" textlink="">
      <xdr:nvSpPr>
        <xdr:cNvPr id="6" name="Rectangle 5">
          <a:extLst>
            <a:ext uri="{FF2B5EF4-FFF2-40B4-BE49-F238E27FC236}">
              <a16:creationId xmlns:a16="http://schemas.microsoft.com/office/drawing/2014/main" id="{AC7F22F5-0271-4D77-8FA3-41B45222C72F}"/>
            </a:ext>
          </a:extLst>
        </xdr:cNvPr>
        <xdr:cNvSpPr/>
      </xdr:nvSpPr>
      <xdr:spPr>
        <a:xfrm>
          <a:off x="10106025" y="3362326"/>
          <a:ext cx="1943100" cy="18859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these </a:t>
          </a:r>
          <a:r>
            <a:rPr lang="en-US" sz="1100" b="0" baseline="0">
              <a:solidFill>
                <a:schemeClr val="dk1"/>
              </a:solidFill>
              <a:effectLst/>
              <a:latin typeface="+mn-lt"/>
              <a:ea typeface="+mn-ea"/>
              <a:cs typeface="+mn-cs"/>
            </a:rPr>
            <a:t>slicers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Female from the "Gender"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Female Faculty</a:t>
          </a:r>
          <a:r>
            <a:rPr lang="en-US" sz="1100" b="0" baseline="0">
              <a:solidFill>
                <a:schemeClr val="dk1"/>
              </a:solidFill>
              <a:latin typeface="+mn-lt"/>
              <a:ea typeface="+mn-ea"/>
              <a:cs typeface="+mn-cs"/>
            </a:rPr>
            <a:t>.</a:t>
          </a:r>
          <a:endParaRPr lang="en-US" sz="1100" b="0">
            <a:solidFill>
              <a:schemeClr val="dk1"/>
            </a:solidFill>
            <a:latin typeface="+mn-lt"/>
            <a:ea typeface="+mn-ea"/>
            <a:cs typeface="+mn-cs"/>
          </a:endParaRPr>
        </a:p>
      </xdr:txBody>
    </xdr:sp>
    <xdr:clientData fPrintsWithSheet="0"/>
  </xdr:twoCellAnchor>
  <xdr:twoCellAnchor>
    <xdr:from>
      <xdr:col>11</xdr:col>
      <xdr:colOff>28574</xdr:colOff>
      <xdr:row>19</xdr:row>
      <xdr:rowOff>180976</xdr:rowOff>
    </xdr:from>
    <xdr:to>
      <xdr:col>12</xdr:col>
      <xdr:colOff>323850</xdr:colOff>
      <xdr:row>24</xdr:row>
      <xdr:rowOff>95251</xdr:rowOff>
    </xdr:to>
    <xdr:cxnSp macro="">
      <xdr:nvCxnSpPr>
        <xdr:cNvPr id="7" name="Straight Arrow Connector 6" descr="Arrow">
          <a:extLst>
            <a:ext uri="{FF2B5EF4-FFF2-40B4-BE49-F238E27FC236}">
              <a16:creationId xmlns:a16="http://schemas.microsoft.com/office/drawing/2014/main" id="{C27C7E94-816F-43F3-A953-8AF68D8281AD}"/>
            </a:ext>
          </a:extLst>
        </xdr:cNvPr>
        <xdr:cNvCxnSpPr>
          <a:stCxn id="6" idx="1"/>
          <a:endCxn id="3" idx="3"/>
        </xdr:cNvCxnSpPr>
      </xdr:nvCxnSpPr>
      <xdr:spPr>
        <a:xfrm flipH="1">
          <a:off x="9201149" y="4305301"/>
          <a:ext cx="904876" cy="866775"/>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11</xdr:col>
      <xdr:colOff>19050</xdr:colOff>
      <xdr:row>14</xdr:row>
      <xdr:rowOff>185737</xdr:rowOff>
    </xdr:from>
    <xdr:to>
      <xdr:col>12</xdr:col>
      <xdr:colOff>323850</xdr:colOff>
      <xdr:row>19</xdr:row>
      <xdr:rowOff>180976</xdr:rowOff>
    </xdr:to>
    <xdr:cxnSp macro="">
      <xdr:nvCxnSpPr>
        <xdr:cNvPr id="8" name="Straight Arrow Connector 7" descr="Arrow">
          <a:extLst>
            <a:ext uri="{FF2B5EF4-FFF2-40B4-BE49-F238E27FC236}">
              <a16:creationId xmlns:a16="http://schemas.microsoft.com/office/drawing/2014/main" id="{9E7FF0CC-D4B8-4B4A-93D6-91E7E370F8B5}"/>
            </a:ext>
          </a:extLst>
        </xdr:cNvPr>
        <xdr:cNvCxnSpPr>
          <a:stCxn id="6" idx="1"/>
          <a:endCxn id="2" idx="3"/>
        </xdr:cNvCxnSpPr>
      </xdr:nvCxnSpPr>
      <xdr:spPr>
        <a:xfrm flipH="1" flipV="1">
          <a:off x="9191625" y="3357562"/>
          <a:ext cx="914400" cy="947739"/>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0</xdr:col>
      <xdr:colOff>0</xdr:colOff>
      <xdr:row>40</xdr:row>
      <xdr:rowOff>190499</xdr:rowOff>
    </xdr:from>
    <xdr:to>
      <xdr:col>6</xdr:col>
      <xdr:colOff>0</xdr:colOff>
      <xdr:row>60</xdr:row>
      <xdr:rowOff>9524</xdr:rowOff>
    </xdr:to>
    <xdr:graphicFrame macro="">
      <xdr:nvGraphicFramePr>
        <xdr:cNvPr id="13" name="Chart 12" descr="Faculty* Headcount by Gender &amp; Employee Type">
          <a:extLst>
            <a:ext uri="{FF2B5EF4-FFF2-40B4-BE49-F238E27FC236}">
              <a16:creationId xmlns:a16="http://schemas.microsoft.com/office/drawing/2014/main" id="{94035BB0-113E-4162-BBA4-18418900B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609599</xdr:colOff>
      <xdr:row>6</xdr:row>
      <xdr:rowOff>9526</xdr:rowOff>
    </xdr:from>
    <xdr:to>
      <xdr:col>7</xdr:col>
      <xdr:colOff>485774</xdr:colOff>
      <xdr:row>13</xdr:row>
      <xdr:rowOff>123826</xdr:rowOff>
    </xdr:to>
    <mc:AlternateContent xmlns:mc="http://schemas.openxmlformats.org/markup-compatibility/2006" xmlns:a14="http://schemas.microsoft.com/office/drawing/2010/main">
      <mc:Choice Requires="a14">
        <xdr:graphicFrame macro="">
          <xdr:nvGraphicFramePr>
            <xdr:cNvPr id="2" name="Employee Type" descr="Employee Type">
              <a:extLst>
                <a:ext uri="{FF2B5EF4-FFF2-40B4-BE49-F238E27FC236}">
                  <a16:creationId xmlns:a16="http://schemas.microsoft.com/office/drawing/2014/main" id="{0767A7AE-FB97-45B1-9065-D720335E5ED6}"/>
                </a:ext>
              </a:extLst>
            </xdr:cNvPr>
            <xdr:cNvGraphicFramePr/>
          </xdr:nvGraphicFramePr>
          <xdr:xfrm>
            <a:off x="0" y="0"/>
            <a:ext cx="0" cy="0"/>
          </xdr:xfrm>
          <a:graphic>
            <a:graphicData uri="http://schemas.microsoft.com/office/drawing/2010/slicer">
              <sle:slicer xmlns:sle="http://schemas.microsoft.com/office/drawing/2010/slicer" name="Employee Type"/>
            </a:graphicData>
          </a:graphic>
        </xdr:graphicFrame>
      </mc:Choice>
      <mc:Fallback xmlns="">
        <xdr:sp macro="" textlink="">
          <xdr:nvSpPr>
            <xdr:cNvPr id="0" name=""/>
            <xdr:cNvSpPr>
              <a:spLocks noTextEdit="1"/>
            </xdr:cNvSpPr>
          </xdr:nvSpPr>
          <xdr:spPr>
            <a:xfrm>
              <a:off x="4629149" y="1466851"/>
              <a:ext cx="1704975" cy="1447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5</xdr:col>
      <xdr:colOff>0</xdr:colOff>
      <xdr:row>15</xdr:row>
      <xdr:rowOff>0</xdr:rowOff>
    </xdr:from>
    <xdr:to>
      <xdr:col>7</xdr:col>
      <xdr:colOff>495300</xdr:colOff>
      <xdr:row>22</xdr:row>
      <xdr:rowOff>104775</xdr:rowOff>
    </xdr:to>
    <mc:AlternateContent xmlns:mc="http://schemas.openxmlformats.org/markup-compatibility/2006" xmlns:a14="http://schemas.microsoft.com/office/drawing/2010/main">
      <mc:Choice Requires="a14">
        <xdr:graphicFrame macro="">
          <xdr:nvGraphicFramePr>
            <xdr:cNvPr id="3" name="Employee Status" descr="Employee Status">
              <a:extLst>
                <a:ext uri="{FF2B5EF4-FFF2-40B4-BE49-F238E27FC236}">
                  <a16:creationId xmlns:a16="http://schemas.microsoft.com/office/drawing/2014/main" id="{55A62BC0-D98A-449A-B3C8-4F0EACDCA5A4}"/>
                </a:ext>
              </a:extLst>
            </xdr:cNvPr>
            <xdr:cNvGraphicFramePr/>
          </xdr:nvGraphicFramePr>
          <xdr:xfrm>
            <a:off x="0" y="0"/>
            <a:ext cx="0" cy="0"/>
          </xdr:xfrm>
          <a:graphic>
            <a:graphicData uri="http://schemas.microsoft.com/office/drawing/2010/slicer">
              <sle:slicer xmlns:sle="http://schemas.microsoft.com/office/drawing/2010/slicer" name="Employee Status"/>
            </a:graphicData>
          </a:graphic>
        </xdr:graphicFrame>
      </mc:Choice>
      <mc:Fallback xmlns="">
        <xdr:sp macro="" textlink="">
          <xdr:nvSpPr>
            <xdr:cNvPr id="0" name=""/>
            <xdr:cNvSpPr>
              <a:spLocks noTextEdit="1"/>
            </xdr:cNvSpPr>
          </xdr:nvSpPr>
          <xdr:spPr>
            <a:xfrm>
              <a:off x="4629150" y="3171825"/>
              <a:ext cx="1714500" cy="1438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7</xdr:col>
      <xdr:colOff>485774</xdr:colOff>
      <xdr:row>9</xdr:row>
      <xdr:rowOff>161926</xdr:rowOff>
    </xdr:from>
    <xdr:to>
      <xdr:col>8</xdr:col>
      <xdr:colOff>581025</xdr:colOff>
      <xdr:row>14</xdr:row>
      <xdr:rowOff>28576</xdr:rowOff>
    </xdr:to>
    <xdr:cxnSp macro="">
      <xdr:nvCxnSpPr>
        <xdr:cNvPr id="4" name="Straight Arrow Connector 3" descr="Arrow">
          <a:extLst>
            <a:ext uri="{FF2B5EF4-FFF2-40B4-BE49-F238E27FC236}">
              <a16:creationId xmlns:a16="http://schemas.microsoft.com/office/drawing/2014/main" id="{2EB68296-66CA-4B6D-BD12-F3C23F9B661D}"/>
            </a:ext>
          </a:extLst>
        </xdr:cNvPr>
        <xdr:cNvCxnSpPr>
          <a:stCxn id="7" idx="1"/>
          <a:endCxn id="2" idx="3"/>
        </xdr:cNvCxnSpPr>
      </xdr:nvCxnSpPr>
      <xdr:spPr>
        <a:xfrm flipH="1" flipV="1">
          <a:off x="6334124" y="2190751"/>
          <a:ext cx="704851" cy="819150"/>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8</xdr:col>
      <xdr:colOff>381000</xdr:colOff>
      <xdr:row>0</xdr:row>
      <xdr:rowOff>180975</xdr:rowOff>
    </xdr:from>
    <xdr:to>
      <xdr:col>13</xdr:col>
      <xdr:colOff>600075</xdr:colOff>
      <xdr:row>6</xdr:row>
      <xdr:rowOff>19050</xdr:rowOff>
    </xdr:to>
    <xdr:sp macro="" textlink="">
      <xdr:nvSpPr>
        <xdr:cNvPr id="5" name="Rectangle 4">
          <a:extLst>
            <a:ext uri="{FF2B5EF4-FFF2-40B4-BE49-F238E27FC236}">
              <a16:creationId xmlns:a16="http://schemas.microsoft.com/office/drawing/2014/main" id="{A1390E0D-A78B-4BC8-B8A5-46579B9ED5E6}"/>
            </a:ext>
          </a:extLst>
        </xdr:cNvPr>
        <xdr:cNvSpPr/>
      </xdr:nvSpPr>
      <xdr:spPr>
        <a:xfrm>
          <a:off x="6838950" y="180975"/>
          <a:ext cx="3267075" cy="12954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7</xdr:col>
      <xdr:colOff>95250</xdr:colOff>
      <xdr:row>2</xdr:row>
      <xdr:rowOff>238125</xdr:rowOff>
    </xdr:from>
    <xdr:to>
      <xdr:col>8</xdr:col>
      <xdr:colOff>381000</xdr:colOff>
      <xdr:row>6</xdr:row>
      <xdr:rowOff>57150</xdr:rowOff>
    </xdr:to>
    <xdr:cxnSp macro="">
      <xdr:nvCxnSpPr>
        <xdr:cNvPr id="6" name="Straight Arrow Connector 5" descr="Arrow">
          <a:extLst>
            <a:ext uri="{FF2B5EF4-FFF2-40B4-BE49-F238E27FC236}">
              <a16:creationId xmlns:a16="http://schemas.microsoft.com/office/drawing/2014/main" id="{3C3B185C-BEA4-437E-8902-AACC4CFC53D4}"/>
            </a:ext>
          </a:extLst>
        </xdr:cNvPr>
        <xdr:cNvCxnSpPr>
          <a:stCxn id="5" idx="1"/>
        </xdr:cNvCxnSpPr>
      </xdr:nvCxnSpPr>
      <xdr:spPr>
        <a:xfrm flipH="1">
          <a:off x="5943600" y="828675"/>
          <a:ext cx="895350" cy="685800"/>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8</xdr:col>
      <xdr:colOff>581025</xdr:colOff>
      <xdr:row>9</xdr:row>
      <xdr:rowOff>38101</xdr:rowOff>
    </xdr:from>
    <xdr:to>
      <xdr:col>12</xdr:col>
      <xdr:colOff>85725</xdr:colOff>
      <xdr:row>19</xdr:row>
      <xdr:rowOff>19051</xdr:rowOff>
    </xdr:to>
    <xdr:sp macro="" textlink="">
      <xdr:nvSpPr>
        <xdr:cNvPr id="7" name="Rectangle 6">
          <a:extLst>
            <a:ext uri="{FF2B5EF4-FFF2-40B4-BE49-F238E27FC236}">
              <a16:creationId xmlns:a16="http://schemas.microsoft.com/office/drawing/2014/main" id="{4F098EED-2149-47BD-AC36-69ECA7862D69}"/>
            </a:ext>
          </a:extLst>
        </xdr:cNvPr>
        <xdr:cNvSpPr/>
      </xdr:nvSpPr>
      <xdr:spPr>
        <a:xfrm>
          <a:off x="7038975" y="2066926"/>
          <a:ext cx="1943100" cy="18859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these </a:t>
          </a:r>
          <a:r>
            <a:rPr lang="en-US" sz="1100" b="0" baseline="0">
              <a:solidFill>
                <a:schemeClr val="dk1"/>
              </a:solidFill>
              <a:effectLst/>
              <a:latin typeface="+mn-lt"/>
              <a:ea typeface="+mn-ea"/>
              <a:cs typeface="+mn-cs"/>
            </a:rPr>
            <a:t>slicers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Full</a:t>
          </a:r>
          <a:r>
            <a:rPr lang="en-US" sz="1100" b="0" baseline="0">
              <a:solidFill>
                <a:schemeClr val="dk1"/>
              </a:solidFill>
              <a:latin typeface="+mn-lt"/>
              <a:ea typeface="+mn-ea"/>
              <a:cs typeface="+mn-cs"/>
            </a:rPr>
            <a:t> Time</a:t>
          </a:r>
          <a:r>
            <a:rPr lang="en-US" sz="1100" b="0">
              <a:solidFill>
                <a:schemeClr val="dk1"/>
              </a:solidFill>
              <a:latin typeface="+mn-lt"/>
              <a:ea typeface="+mn-ea"/>
              <a:cs typeface="+mn-cs"/>
            </a:rPr>
            <a:t> from the "Employee Status"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Full</a:t>
          </a:r>
          <a:r>
            <a:rPr lang="en-US" sz="1100" b="0" baseline="0">
              <a:solidFill>
                <a:schemeClr val="dk1"/>
              </a:solidFill>
              <a:latin typeface="+mn-lt"/>
              <a:ea typeface="+mn-ea"/>
              <a:cs typeface="+mn-cs"/>
            </a:rPr>
            <a:t> Time</a:t>
          </a:r>
          <a:r>
            <a:rPr lang="en-US" sz="1100" b="0">
              <a:solidFill>
                <a:schemeClr val="dk1"/>
              </a:solidFill>
              <a:latin typeface="+mn-lt"/>
              <a:ea typeface="+mn-ea"/>
              <a:cs typeface="+mn-cs"/>
            </a:rPr>
            <a:t> </a:t>
          </a:r>
          <a:r>
            <a:rPr lang="en-US" sz="1100" b="0" baseline="0">
              <a:solidFill>
                <a:schemeClr val="dk1"/>
              </a:solidFill>
              <a:latin typeface="+mn-lt"/>
              <a:ea typeface="+mn-ea"/>
              <a:cs typeface="+mn-cs"/>
            </a:rPr>
            <a:t>Staff.</a:t>
          </a:r>
          <a:endParaRPr lang="en-US" sz="1100" b="0">
            <a:solidFill>
              <a:schemeClr val="dk1"/>
            </a:solidFill>
            <a:latin typeface="+mn-lt"/>
            <a:ea typeface="+mn-ea"/>
            <a:cs typeface="+mn-cs"/>
          </a:endParaRPr>
        </a:p>
      </xdr:txBody>
    </xdr:sp>
    <xdr:clientData fPrintsWithSheet="0"/>
  </xdr:twoCellAnchor>
  <xdr:twoCellAnchor>
    <xdr:from>
      <xdr:col>7</xdr:col>
      <xdr:colOff>495300</xdr:colOff>
      <xdr:row>14</xdr:row>
      <xdr:rowOff>28576</xdr:rowOff>
    </xdr:from>
    <xdr:to>
      <xdr:col>8</xdr:col>
      <xdr:colOff>581025</xdr:colOff>
      <xdr:row>18</xdr:row>
      <xdr:rowOff>147637</xdr:rowOff>
    </xdr:to>
    <xdr:cxnSp macro="">
      <xdr:nvCxnSpPr>
        <xdr:cNvPr id="8" name="Straight Arrow Connector 7" descr="Arrow">
          <a:extLst>
            <a:ext uri="{FF2B5EF4-FFF2-40B4-BE49-F238E27FC236}">
              <a16:creationId xmlns:a16="http://schemas.microsoft.com/office/drawing/2014/main" id="{5892759A-EC4B-4EC9-95C4-F8EE7D2DC468}"/>
            </a:ext>
          </a:extLst>
        </xdr:cNvPr>
        <xdr:cNvCxnSpPr>
          <a:stCxn id="7" idx="1"/>
          <a:endCxn id="3" idx="3"/>
        </xdr:cNvCxnSpPr>
      </xdr:nvCxnSpPr>
      <xdr:spPr>
        <a:xfrm flipH="1">
          <a:off x="6343650" y="3009901"/>
          <a:ext cx="695325" cy="881061"/>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0</xdr:col>
      <xdr:colOff>0</xdr:colOff>
      <xdr:row>32</xdr:row>
      <xdr:rowOff>180975</xdr:rowOff>
    </xdr:from>
    <xdr:to>
      <xdr:col>7</xdr:col>
      <xdr:colOff>285750</xdr:colOff>
      <xdr:row>55</xdr:row>
      <xdr:rowOff>0</xdr:rowOff>
    </xdr:to>
    <xdr:graphicFrame macro="">
      <xdr:nvGraphicFramePr>
        <xdr:cNvPr id="10" name="Chart 9" descr="Staff Headcount by Gender &amp; Type">
          <a:extLst>
            <a:ext uri="{FF2B5EF4-FFF2-40B4-BE49-F238E27FC236}">
              <a16:creationId xmlns:a16="http://schemas.microsoft.com/office/drawing/2014/main" id="{C28964C9-32E2-4212-BFAE-8531BE24A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609599</xdr:colOff>
      <xdr:row>8</xdr:row>
      <xdr:rowOff>152400</xdr:rowOff>
    </xdr:from>
    <xdr:to>
      <xdr:col>11</xdr:col>
      <xdr:colOff>104774</xdr:colOff>
      <xdr:row>21</xdr:row>
      <xdr:rowOff>142875</xdr:rowOff>
    </xdr:to>
    <mc:AlternateContent xmlns:mc="http://schemas.openxmlformats.org/markup-compatibility/2006" xmlns:a14="http://schemas.microsoft.com/office/drawing/2010/main">
      <mc:Choice Requires="a14">
        <xdr:graphicFrame macro="">
          <xdr:nvGraphicFramePr>
            <xdr:cNvPr id="2" name="Race/Ethnicity" descr="Race/Ethnicty">
              <a:extLst>
                <a:ext uri="{FF2B5EF4-FFF2-40B4-BE49-F238E27FC236}">
                  <a16:creationId xmlns:a16="http://schemas.microsoft.com/office/drawing/2014/main" id="{F4BB24C2-57FB-48E9-85A7-4F56001909D0}"/>
                </a:ext>
              </a:extLst>
            </xdr:cNvPr>
            <xdr:cNvGraphicFramePr/>
          </xdr:nvGraphicFramePr>
          <xdr:xfrm>
            <a:off x="0" y="0"/>
            <a:ext cx="0" cy="0"/>
          </xdr:xfrm>
          <a:graphic>
            <a:graphicData uri="http://schemas.microsoft.com/office/drawing/2010/slicer">
              <sle:slicer xmlns:sle="http://schemas.microsoft.com/office/drawing/2010/slicer" name="Race/Ethnicity"/>
            </a:graphicData>
          </a:graphic>
        </xdr:graphicFrame>
      </mc:Choice>
      <mc:Fallback xmlns="">
        <xdr:sp macro="" textlink="">
          <xdr:nvSpPr>
            <xdr:cNvPr id="0" name=""/>
            <xdr:cNvSpPr>
              <a:spLocks noTextEdit="1"/>
            </xdr:cNvSpPr>
          </xdr:nvSpPr>
          <xdr:spPr>
            <a:xfrm>
              <a:off x="6743699" y="1990725"/>
              <a:ext cx="2543175"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6</xdr:col>
      <xdr:colOff>600074</xdr:colOff>
      <xdr:row>22</xdr:row>
      <xdr:rowOff>152401</xdr:rowOff>
    </xdr:from>
    <xdr:to>
      <xdr:col>11</xdr:col>
      <xdr:colOff>95250</xdr:colOff>
      <xdr:row>27</xdr:row>
      <xdr:rowOff>152401</xdr:rowOff>
    </xdr:to>
    <mc:AlternateContent xmlns:mc="http://schemas.openxmlformats.org/markup-compatibility/2006" xmlns:a14="http://schemas.microsoft.com/office/drawing/2010/main">
      <mc:Choice Requires="a14">
        <xdr:graphicFrame macro="">
          <xdr:nvGraphicFramePr>
            <xdr:cNvPr id="3" name="Gender" descr="Gender">
              <a:extLst>
                <a:ext uri="{FF2B5EF4-FFF2-40B4-BE49-F238E27FC236}">
                  <a16:creationId xmlns:a16="http://schemas.microsoft.com/office/drawing/2014/main" id="{CBF4D809-2585-482D-9BD6-FD5810F096D8}"/>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6734174" y="4657726"/>
              <a:ext cx="2543176" cy="952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12</xdr:col>
      <xdr:colOff>47625</xdr:colOff>
      <xdr:row>1</xdr:row>
      <xdr:rowOff>238125</xdr:rowOff>
    </xdr:from>
    <xdr:to>
      <xdr:col>17</xdr:col>
      <xdr:colOff>266700</xdr:colOff>
      <xdr:row>8</xdr:row>
      <xdr:rowOff>161925</xdr:rowOff>
    </xdr:to>
    <xdr:sp macro="" textlink="">
      <xdr:nvSpPr>
        <xdr:cNvPr id="4" name="Rectangle 3">
          <a:extLst>
            <a:ext uri="{FF2B5EF4-FFF2-40B4-BE49-F238E27FC236}">
              <a16:creationId xmlns:a16="http://schemas.microsoft.com/office/drawing/2014/main" id="{8C3C5B7F-EC48-49F2-ACE1-DE9B4BDC5FA4}"/>
            </a:ext>
          </a:extLst>
        </xdr:cNvPr>
        <xdr:cNvSpPr/>
      </xdr:nvSpPr>
      <xdr:spPr>
        <a:xfrm>
          <a:off x="9839325" y="533400"/>
          <a:ext cx="3267075" cy="14668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a:t>
          </a:r>
          <a:r>
            <a:rPr lang="en-US" sz="1100" b="0" baseline="0"/>
            <a:t> </a:t>
          </a:r>
          <a:r>
            <a:rPr lang="en-US" sz="1100" b="0"/>
            <a:t>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10</xdr:col>
      <xdr:colOff>295275</xdr:colOff>
      <xdr:row>5</xdr:row>
      <xdr:rowOff>157163</xdr:rowOff>
    </xdr:from>
    <xdr:to>
      <xdr:col>12</xdr:col>
      <xdr:colOff>47625</xdr:colOff>
      <xdr:row>9</xdr:row>
      <xdr:rowOff>19050</xdr:rowOff>
    </xdr:to>
    <xdr:cxnSp macro="">
      <xdr:nvCxnSpPr>
        <xdr:cNvPr id="5" name="Straight Arrow Connector 4" descr="Arrow">
          <a:extLst>
            <a:ext uri="{FF2B5EF4-FFF2-40B4-BE49-F238E27FC236}">
              <a16:creationId xmlns:a16="http://schemas.microsoft.com/office/drawing/2014/main" id="{AAF5B30E-E62F-4B65-B37D-5808304E197E}"/>
            </a:ext>
          </a:extLst>
        </xdr:cNvPr>
        <xdr:cNvCxnSpPr>
          <a:stCxn id="4" idx="1"/>
        </xdr:cNvCxnSpPr>
      </xdr:nvCxnSpPr>
      <xdr:spPr>
        <a:xfrm flipH="1">
          <a:off x="8867775" y="1423988"/>
          <a:ext cx="971550" cy="623887"/>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12</xdr:col>
      <xdr:colOff>0</xdr:colOff>
      <xdr:row>14</xdr:row>
      <xdr:rowOff>133351</xdr:rowOff>
    </xdr:from>
    <xdr:to>
      <xdr:col>15</xdr:col>
      <xdr:colOff>114300</xdr:colOff>
      <xdr:row>24</xdr:row>
      <xdr:rowOff>114301</xdr:rowOff>
    </xdr:to>
    <xdr:sp macro="" textlink="">
      <xdr:nvSpPr>
        <xdr:cNvPr id="6" name="Rectangle 5">
          <a:extLst>
            <a:ext uri="{FF2B5EF4-FFF2-40B4-BE49-F238E27FC236}">
              <a16:creationId xmlns:a16="http://schemas.microsoft.com/office/drawing/2014/main" id="{4BE4594B-94E7-4A0F-BF7F-E4A21F7A2100}"/>
            </a:ext>
          </a:extLst>
        </xdr:cNvPr>
        <xdr:cNvSpPr/>
      </xdr:nvSpPr>
      <xdr:spPr>
        <a:xfrm>
          <a:off x="9791700" y="3114676"/>
          <a:ext cx="1943100" cy="188595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these </a:t>
          </a:r>
          <a:r>
            <a:rPr lang="en-US" sz="1100" b="0" baseline="0">
              <a:solidFill>
                <a:schemeClr val="dk1"/>
              </a:solidFill>
              <a:effectLst/>
              <a:latin typeface="+mn-lt"/>
              <a:ea typeface="+mn-ea"/>
              <a:cs typeface="+mn-cs"/>
            </a:rPr>
            <a:t>slicers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Female from the "Gender" 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 Female </a:t>
          </a:r>
          <a:r>
            <a:rPr lang="en-US" sz="1100" b="0" baseline="0">
              <a:solidFill>
                <a:schemeClr val="dk1"/>
              </a:solidFill>
              <a:latin typeface="+mn-lt"/>
              <a:ea typeface="+mn-ea"/>
              <a:cs typeface="+mn-cs"/>
            </a:rPr>
            <a:t>Staff.</a:t>
          </a:r>
          <a:endParaRPr lang="en-US" sz="1100" b="0">
            <a:solidFill>
              <a:schemeClr val="dk1"/>
            </a:solidFill>
            <a:latin typeface="+mn-lt"/>
            <a:ea typeface="+mn-ea"/>
            <a:cs typeface="+mn-cs"/>
          </a:endParaRPr>
        </a:p>
      </xdr:txBody>
    </xdr:sp>
    <xdr:clientData fPrintsWithSheet="0"/>
  </xdr:twoCellAnchor>
  <xdr:twoCellAnchor>
    <xdr:from>
      <xdr:col>11</xdr:col>
      <xdr:colOff>95250</xdr:colOff>
      <xdr:row>19</xdr:row>
      <xdr:rowOff>123826</xdr:rowOff>
    </xdr:from>
    <xdr:to>
      <xdr:col>12</xdr:col>
      <xdr:colOff>0</xdr:colOff>
      <xdr:row>25</xdr:row>
      <xdr:rowOff>57151</xdr:rowOff>
    </xdr:to>
    <xdr:cxnSp macro="">
      <xdr:nvCxnSpPr>
        <xdr:cNvPr id="7" name="Straight Arrow Connector 6" descr="Arrow">
          <a:extLst>
            <a:ext uri="{FF2B5EF4-FFF2-40B4-BE49-F238E27FC236}">
              <a16:creationId xmlns:a16="http://schemas.microsoft.com/office/drawing/2014/main" id="{5250E5FB-644B-4A37-8B6B-317A09A287FE}"/>
            </a:ext>
          </a:extLst>
        </xdr:cNvPr>
        <xdr:cNvCxnSpPr>
          <a:stCxn id="6" idx="1"/>
          <a:endCxn id="3" idx="3"/>
        </xdr:cNvCxnSpPr>
      </xdr:nvCxnSpPr>
      <xdr:spPr>
        <a:xfrm flipH="1">
          <a:off x="9277350" y="4057651"/>
          <a:ext cx="514350" cy="1076325"/>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11</xdr:col>
      <xdr:colOff>104774</xdr:colOff>
      <xdr:row>15</xdr:row>
      <xdr:rowOff>52387</xdr:rowOff>
    </xdr:from>
    <xdr:to>
      <xdr:col>12</xdr:col>
      <xdr:colOff>0</xdr:colOff>
      <xdr:row>19</xdr:row>
      <xdr:rowOff>123826</xdr:rowOff>
    </xdr:to>
    <xdr:cxnSp macro="">
      <xdr:nvCxnSpPr>
        <xdr:cNvPr id="8" name="Straight Arrow Connector 7" descr="Arrow">
          <a:extLst>
            <a:ext uri="{FF2B5EF4-FFF2-40B4-BE49-F238E27FC236}">
              <a16:creationId xmlns:a16="http://schemas.microsoft.com/office/drawing/2014/main" id="{C9D53DB3-AEEA-4BC1-8B1D-178B54B57357}"/>
            </a:ext>
          </a:extLst>
        </xdr:cNvPr>
        <xdr:cNvCxnSpPr>
          <a:stCxn id="6" idx="1"/>
          <a:endCxn id="2" idx="3"/>
        </xdr:cNvCxnSpPr>
      </xdr:nvCxnSpPr>
      <xdr:spPr>
        <a:xfrm flipH="1" flipV="1">
          <a:off x="9286874" y="3224212"/>
          <a:ext cx="504826" cy="833439"/>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0</xdr:col>
      <xdr:colOff>0</xdr:colOff>
      <xdr:row>44</xdr:row>
      <xdr:rowOff>171449</xdr:rowOff>
    </xdr:from>
    <xdr:to>
      <xdr:col>6</xdr:col>
      <xdr:colOff>542925</xdr:colOff>
      <xdr:row>66</xdr:row>
      <xdr:rowOff>161924</xdr:rowOff>
    </xdr:to>
    <xdr:graphicFrame macro="">
      <xdr:nvGraphicFramePr>
        <xdr:cNvPr id="11" name="Chart 10">
          <a:extLst>
            <a:ext uri="{FF2B5EF4-FFF2-40B4-BE49-F238E27FC236}">
              <a16:creationId xmlns:a16="http://schemas.microsoft.com/office/drawing/2014/main" id="{375933A6-4453-4C63-8DC7-5B0569692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9525</xdr:colOff>
      <xdr:row>7</xdr:row>
      <xdr:rowOff>0</xdr:rowOff>
    </xdr:from>
    <xdr:to>
      <xdr:col>15</xdr:col>
      <xdr:colOff>304801</xdr:colOff>
      <xdr:row>11</xdr:row>
      <xdr:rowOff>180975</xdr:rowOff>
    </xdr:to>
    <mc:AlternateContent xmlns:mc="http://schemas.openxmlformats.org/markup-compatibility/2006" xmlns:a14="http://schemas.microsoft.com/office/drawing/2010/main">
      <mc:Choice Requires="a14">
        <xdr:graphicFrame macro="">
          <xdr:nvGraphicFramePr>
            <xdr:cNvPr id="2" name="Employee Category" descr="Employee Category">
              <a:extLst>
                <a:ext uri="{FF2B5EF4-FFF2-40B4-BE49-F238E27FC236}">
                  <a16:creationId xmlns:a16="http://schemas.microsoft.com/office/drawing/2014/main" id="{5936F56A-581D-4F1D-829F-26C120A9CC80}"/>
                </a:ext>
              </a:extLst>
            </xdr:cNvPr>
            <xdr:cNvGraphicFramePr/>
          </xdr:nvGraphicFramePr>
          <xdr:xfrm>
            <a:off x="0" y="0"/>
            <a:ext cx="0" cy="0"/>
          </xdr:xfrm>
          <a:graphic>
            <a:graphicData uri="http://schemas.microsoft.com/office/drawing/2010/slicer">
              <sle:slicer xmlns:sle="http://schemas.microsoft.com/office/drawing/2010/slicer" name="Employee Category"/>
            </a:graphicData>
          </a:graphic>
        </xdr:graphicFrame>
      </mc:Choice>
      <mc:Fallback xmlns="">
        <xdr:sp macro="" textlink="">
          <xdr:nvSpPr>
            <xdr:cNvPr id="0" name=""/>
            <xdr:cNvSpPr>
              <a:spLocks noTextEdit="1"/>
            </xdr:cNvSpPr>
          </xdr:nvSpPr>
          <xdr:spPr>
            <a:xfrm>
              <a:off x="11668125" y="1647825"/>
              <a:ext cx="2124076" cy="942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editAs="oneCell">
    <xdr:from>
      <xdr:col>12</xdr:col>
      <xdr:colOff>9524</xdr:colOff>
      <xdr:row>13</xdr:row>
      <xdr:rowOff>0</xdr:rowOff>
    </xdr:from>
    <xdr:to>
      <xdr:col>15</xdr:col>
      <xdr:colOff>314325</xdr:colOff>
      <xdr:row>20</xdr:row>
      <xdr:rowOff>104775</xdr:rowOff>
    </xdr:to>
    <mc:AlternateContent xmlns:mc="http://schemas.openxmlformats.org/markup-compatibility/2006" xmlns:a14="http://schemas.microsoft.com/office/drawing/2010/main">
      <mc:Choice Requires="a14">
        <xdr:graphicFrame macro="">
          <xdr:nvGraphicFramePr>
            <xdr:cNvPr id="3" name="Employee Type 1" descr="Employee Type">
              <a:extLst>
                <a:ext uri="{FF2B5EF4-FFF2-40B4-BE49-F238E27FC236}">
                  <a16:creationId xmlns:a16="http://schemas.microsoft.com/office/drawing/2014/main" id="{476C97C4-1CF2-4784-AD1D-B1E80F780F80}"/>
                </a:ext>
              </a:extLst>
            </xdr:cNvPr>
            <xdr:cNvGraphicFramePr/>
          </xdr:nvGraphicFramePr>
          <xdr:xfrm>
            <a:off x="0" y="0"/>
            <a:ext cx="0" cy="0"/>
          </xdr:xfrm>
          <a:graphic>
            <a:graphicData uri="http://schemas.microsoft.com/office/drawing/2010/slicer">
              <sle:slicer xmlns:sle="http://schemas.microsoft.com/office/drawing/2010/slicer" name="Employee Type 1"/>
            </a:graphicData>
          </a:graphic>
        </xdr:graphicFrame>
      </mc:Choice>
      <mc:Fallback xmlns="">
        <xdr:sp macro="" textlink="">
          <xdr:nvSpPr>
            <xdr:cNvPr id="0" name=""/>
            <xdr:cNvSpPr>
              <a:spLocks noTextEdit="1"/>
            </xdr:cNvSpPr>
          </xdr:nvSpPr>
          <xdr:spPr>
            <a:xfrm>
              <a:off x="11668124" y="2790825"/>
              <a:ext cx="2133601" cy="14382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PrintsWithSheet="0"/>
  </xdr:twoCellAnchor>
  <xdr:twoCellAnchor>
    <xdr:from>
      <xdr:col>16</xdr:col>
      <xdr:colOff>9525</xdr:colOff>
      <xdr:row>0</xdr:row>
      <xdr:rowOff>180975</xdr:rowOff>
    </xdr:from>
    <xdr:to>
      <xdr:col>21</xdr:col>
      <xdr:colOff>228600</xdr:colOff>
      <xdr:row>7</xdr:row>
      <xdr:rowOff>19050</xdr:rowOff>
    </xdr:to>
    <xdr:sp macro="" textlink="">
      <xdr:nvSpPr>
        <xdr:cNvPr id="4" name="Rectangle 3">
          <a:extLst>
            <a:ext uri="{FF2B5EF4-FFF2-40B4-BE49-F238E27FC236}">
              <a16:creationId xmlns:a16="http://schemas.microsoft.com/office/drawing/2014/main" id="{AD98F7A7-A761-4AD2-92B2-1D0DC58848CF}"/>
            </a:ext>
          </a:extLst>
        </xdr:cNvPr>
        <xdr:cNvSpPr/>
      </xdr:nvSpPr>
      <xdr:spPr>
        <a:xfrm>
          <a:off x="14106525" y="180975"/>
          <a:ext cx="3267075" cy="14859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lang="en-US" sz="1100" b="0"/>
            <a:t>Click here to turn</a:t>
          </a:r>
          <a:r>
            <a:rPr lang="en-US" sz="1100" b="0" baseline="0"/>
            <a:t> on or off the multi-select function.</a:t>
          </a:r>
        </a:p>
        <a:p>
          <a:pPr algn="l"/>
          <a:endParaRPr lang="en-US" sz="1100" b="0"/>
        </a:p>
        <a:p>
          <a:pPr algn="l"/>
          <a:r>
            <a:rPr lang="en-US" sz="1100" b="0"/>
            <a:t>Ex: When the button is highlighted in yellow,</a:t>
          </a:r>
          <a:r>
            <a:rPr lang="en-US" sz="1100" b="0" baseline="0"/>
            <a:t> you can select more than one option. When it is not highlighted in yellow you can only select one option at a time.</a:t>
          </a:r>
          <a:endParaRPr lang="en-US" sz="1100" b="0"/>
        </a:p>
      </xdr:txBody>
    </xdr:sp>
    <xdr:clientData fPrintsWithSheet="0"/>
  </xdr:twoCellAnchor>
  <xdr:twoCellAnchor>
    <xdr:from>
      <xdr:col>14</xdr:col>
      <xdr:colOff>533400</xdr:colOff>
      <xdr:row>4</xdr:row>
      <xdr:rowOff>4763</xdr:rowOff>
    </xdr:from>
    <xdr:to>
      <xdr:col>16</xdr:col>
      <xdr:colOff>9525</xdr:colOff>
      <xdr:row>7</xdr:row>
      <xdr:rowOff>47625</xdr:rowOff>
    </xdr:to>
    <xdr:cxnSp macro="">
      <xdr:nvCxnSpPr>
        <xdr:cNvPr id="5" name="Straight Arrow Connector 4" descr="Arrow">
          <a:extLst>
            <a:ext uri="{FF2B5EF4-FFF2-40B4-BE49-F238E27FC236}">
              <a16:creationId xmlns:a16="http://schemas.microsoft.com/office/drawing/2014/main" id="{B9172500-CAB1-4E99-8A0B-7974E6BB6C10}"/>
            </a:ext>
          </a:extLst>
        </xdr:cNvPr>
        <xdr:cNvCxnSpPr>
          <a:stCxn id="4" idx="1"/>
        </xdr:cNvCxnSpPr>
      </xdr:nvCxnSpPr>
      <xdr:spPr>
        <a:xfrm flipH="1">
          <a:off x="13411200" y="1081088"/>
          <a:ext cx="695325" cy="614362"/>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17</xdr:col>
      <xdr:colOff>381000</xdr:colOff>
      <xdr:row>9</xdr:row>
      <xdr:rowOff>9525</xdr:rowOff>
    </xdr:from>
    <xdr:to>
      <xdr:col>20</xdr:col>
      <xdr:colOff>495300</xdr:colOff>
      <xdr:row>19</xdr:row>
      <xdr:rowOff>123825</xdr:rowOff>
    </xdr:to>
    <xdr:sp macro="" textlink="">
      <xdr:nvSpPr>
        <xdr:cNvPr id="6" name="Rectangle 5">
          <a:extLst>
            <a:ext uri="{FF2B5EF4-FFF2-40B4-BE49-F238E27FC236}">
              <a16:creationId xmlns:a16="http://schemas.microsoft.com/office/drawing/2014/main" id="{AB7F7900-5EED-4BD6-846F-40BB8BF0B404}"/>
            </a:ext>
          </a:extLst>
        </xdr:cNvPr>
        <xdr:cNvSpPr/>
      </xdr:nvSpPr>
      <xdr:spPr>
        <a:xfrm>
          <a:off x="15087600" y="2038350"/>
          <a:ext cx="1943100" cy="2019300"/>
        </a:xfrm>
        <a:prstGeom prst="rect">
          <a:avLst/>
        </a:prstGeom>
        <a:solidFill>
          <a:schemeClr val="accent4">
            <a:lumMod val="20000"/>
            <a:lumOff val="80000"/>
          </a:schemeClr>
        </a:solidFill>
        <a:l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r>
            <a:rPr lang="en-US" sz="1100" b="0">
              <a:solidFill>
                <a:schemeClr val="dk1"/>
              </a:solidFill>
              <a:effectLst/>
              <a:latin typeface="+mn-lt"/>
              <a:ea typeface="+mn-ea"/>
              <a:cs typeface="+mn-cs"/>
            </a:rPr>
            <a:t>Click any option(s) in these </a:t>
          </a:r>
          <a:r>
            <a:rPr lang="en-US" sz="1100" b="0" baseline="0">
              <a:solidFill>
                <a:schemeClr val="dk1"/>
              </a:solidFill>
              <a:effectLst/>
              <a:latin typeface="+mn-lt"/>
              <a:ea typeface="+mn-ea"/>
              <a:cs typeface="+mn-cs"/>
            </a:rPr>
            <a:t>slicers to display desired results in the table.  An option that is currently selected will be highlighted in gray.</a:t>
          </a:r>
          <a:endParaRPr lang="en-US" b="0">
            <a:effectLst/>
          </a:endParaRPr>
        </a:p>
        <a:p>
          <a:pPr marL="0" indent="0" algn="l"/>
          <a:endParaRPr lang="en-US" sz="1100" b="0">
            <a:solidFill>
              <a:schemeClr val="dk1"/>
            </a:solidFill>
            <a:latin typeface="+mn-lt"/>
            <a:ea typeface="+mn-ea"/>
            <a:cs typeface="+mn-cs"/>
          </a:endParaRPr>
        </a:p>
        <a:p>
          <a:pPr marL="0" indent="0" algn="l"/>
          <a:r>
            <a:rPr lang="en-US" sz="1100" b="0">
              <a:solidFill>
                <a:schemeClr val="dk1"/>
              </a:solidFill>
              <a:latin typeface="+mn-lt"/>
              <a:ea typeface="+mn-ea"/>
              <a:cs typeface="+mn-cs"/>
            </a:rPr>
            <a:t>Ex: choosing All Research Faculty from the "Employee Type"</a:t>
          </a:r>
          <a:r>
            <a:rPr lang="en-US" sz="1100" b="0" baseline="0">
              <a:solidFill>
                <a:schemeClr val="dk1"/>
              </a:solidFill>
              <a:latin typeface="+mn-lt"/>
              <a:ea typeface="+mn-ea"/>
              <a:cs typeface="+mn-cs"/>
            </a:rPr>
            <a:t> </a:t>
          </a:r>
          <a:r>
            <a:rPr lang="en-US" sz="1100" b="0">
              <a:solidFill>
                <a:schemeClr val="dk1"/>
              </a:solidFill>
              <a:latin typeface="+mn-lt"/>
              <a:ea typeface="+mn-ea"/>
              <a:cs typeface="+mn-cs"/>
            </a:rPr>
            <a:t>slicer menu</a:t>
          </a:r>
          <a:r>
            <a:rPr lang="en-US" sz="1100" b="0" baseline="0">
              <a:solidFill>
                <a:schemeClr val="dk1"/>
              </a:solidFill>
              <a:latin typeface="+mn-lt"/>
              <a:ea typeface="+mn-ea"/>
              <a:cs typeface="+mn-cs"/>
            </a:rPr>
            <a:t> </a:t>
          </a:r>
          <a:r>
            <a:rPr lang="en-US" sz="1100" b="0">
              <a:solidFill>
                <a:schemeClr val="dk1"/>
              </a:solidFill>
              <a:latin typeface="+mn-lt"/>
              <a:ea typeface="+mn-ea"/>
              <a:cs typeface="+mn-cs"/>
            </a:rPr>
            <a:t>will display results for</a:t>
          </a:r>
          <a:r>
            <a:rPr lang="en-US" sz="1100" b="0" baseline="0">
              <a:solidFill>
                <a:schemeClr val="dk1"/>
              </a:solidFill>
              <a:latin typeface="+mn-lt"/>
              <a:ea typeface="+mn-ea"/>
              <a:cs typeface="+mn-cs"/>
            </a:rPr>
            <a:t> All Research Faculty.</a:t>
          </a:r>
          <a:endParaRPr lang="en-US" sz="1100" b="0">
            <a:solidFill>
              <a:schemeClr val="dk1"/>
            </a:solidFill>
            <a:latin typeface="+mn-lt"/>
            <a:ea typeface="+mn-ea"/>
            <a:cs typeface="+mn-cs"/>
          </a:endParaRPr>
        </a:p>
      </xdr:txBody>
    </xdr:sp>
    <xdr:clientData fPrintsWithSheet="0"/>
  </xdr:twoCellAnchor>
  <xdr:twoCellAnchor>
    <xdr:from>
      <xdr:col>15</xdr:col>
      <xdr:colOff>314325</xdr:colOff>
      <xdr:row>14</xdr:row>
      <xdr:rowOff>66675</xdr:rowOff>
    </xdr:from>
    <xdr:to>
      <xdr:col>17</xdr:col>
      <xdr:colOff>381000</xdr:colOff>
      <xdr:row>16</xdr:row>
      <xdr:rowOff>147637</xdr:rowOff>
    </xdr:to>
    <xdr:cxnSp macro="">
      <xdr:nvCxnSpPr>
        <xdr:cNvPr id="7" name="Straight Arrow Connector 6" descr="Arrow">
          <a:extLst>
            <a:ext uri="{FF2B5EF4-FFF2-40B4-BE49-F238E27FC236}">
              <a16:creationId xmlns:a16="http://schemas.microsoft.com/office/drawing/2014/main" id="{4C17BC65-228B-4964-8C7C-85FC9CCF0204}"/>
            </a:ext>
          </a:extLst>
        </xdr:cNvPr>
        <xdr:cNvCxnSpPr>
          <a:stCxn id="6" idx="1"/>
          <a:endCxn id="3" idx="3"/>
        </xdr:cNvCxnSpPr>
      </xdr:nvCxnSpPr>
      <xdr:spPr>
        <a:xfrm flipH="1">
          <a:off x="13801725" y="3048000"/>
          <a:ext cx="1285875" cy="461962"/>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15</xdr:col>
      <xdr:colOff>304801</xdr:colOff>
      <xdr:row>9</xdr:row>
      <xdr:rowOff>90487</xdr:rowOff>
    </xdr:from>
    <xdr:to>
      <xdr:col>17</xdr:col>
      <xdr:colOff>381000</xdr:colOff>
      <xdr:row>14</xdr:row>
      <xdr:rowOff>66675</xdr:rowOff>
    </xdr:to>
    <xdr:cxnSp macro="">
      <xdr:nvCxnSpPr>
        <xdr:cNvPr id="8" name="Straight Arrow Connector 7" descr="Arrow">
          <a:extLst>
            <a:ext uri="{FF2B5EF4-FFF2-40B4-BE49-F238E27FC236}">
              <a16:creationId xmlns:a16="http://schemas.microsoft.com/office/drawing/2014/main" id="{93F4FB8E-8C69-4919-A102-68D34235096F}"/>
            </a:ext>
          </a:extLst>
        </xdr:cNvPr>
        <xdr:cNvCxnSpPr>
          <a:stCxn id="6" idx="1"/>
          <a:endCxn id="2" idx="3"/>
        </xdr:cNvCxnSpPr>
      </xdr:nvCxnSpPr>
      <xdr:spPr>
        <a:xfrm flipH="1" flipV="1">
          <a:off x="13792201" y="2119312"/>
          <a:ext cx="1295399" cy="928688"/>
        </a:xfrm>
        <a:prstGeom prst="straightConnector1">
          <a:avLst/>
        </a:prstGeom>
        <a:ln>
          <a:solidFill>
            <a:schemeClr val="bg1">
              <a:lumMod val="50000"/>
            </a:schemeClr>
          </a:solidFill>
          <a:tailEnd type="triangle"/>
        </a:ln>
      </xdr:spPr>
      <xdr:style>
        <a:lnRef idx="3">
          <a:schemeClr val="accent3"/>
        </a:lnRef>
        <a:fillRef idx="0">
          <a:schemeClr val="accent3"/>
        </a:fillRef>
        <a:effectRef idx="2">
          <a:schemeClr val="accent3"/>
        </a:effectRef>
        <a:fontRef idx="minor">
          <a:schemeClr val="tx1"/>
        </a:fontRef>
      </xdr:style>
    </xdr:cxnSp>
    <xdr:clientData fPrintsWithSheet="0"/>
  </xdr:twoCellAnchor>
  <xdr:twoCellAnchor>
    <xdr:from>
      <xdr:col>0</xdr:col>
      <xdr:colOff>0</xdr:colOff>
      <xdr:row>39</xdr:row>
      <xdr:rowOff>123825</xdr:rowOff>
    </xdr:from>
    <xdr:to>
      <xdr:col>11</xdr:col>
      <xdr:colOff>0</xdr:colOff>
      <xdr:row>65</xdr:row>
      <xdr:rowOff>123825</xdr:rowOff>
    </xdr:to>
    <xdr:graphicFrame macro="">
      <xdr:nvGraphicFramePr>
        <xdr:cNvPr id="18" name="Chart 17" descr="Employee Count by Type">
          <a:extLst>
            <a:ext uri="{FF2B5EF4-FFF2-40B4-BE49-F238E27FC236}">
              <a16:creationId xmlns:a16="http://schemas.microsoft.com/office/drawing/2014/main" id="{477E8FCF-E29D-4C20-AD6F-FE6AAD12D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37.553110532404" createdVersion="6" refreshedVersion="8" minRefreshableVersion="3" recordCount="2" xr:uid="{2723B104-1278-45E5-9BA0-BF9103FBC82D}">
  <cacheSource type="worksheet">
    <worksheetSource ref="I24:M26" sheet="Data5"/>
  </cacheSource>
  <cacheFields count="5">
    <cacheField name="Gender" numFmtId="49">
      <sharedItems count="4">
        <s v="Women"/>
        <s v="Men"/>
        <s v="Male" u="1"/>
        <s v="Female" u="1"/>
      </sharedItems>
    </cacheField>
    <cacheField name="Full Time" numFmtId="0">
      <sharedItems containsSemiMixedTypes="0" containsString="0" containsNumber="1" containsInteger="1" minValue="148" maxValue="278"/>
    </cacheField>
    <cacheField name="Part Time" numFmtId="0">
      <sharedItems containsSemiMixedTypes="0" containsString="0" containsNumber="1" containsInteger="1" minValue="2" maxValue="3"/>
    </cacheField>
    <cacheField name="Fixed Term" numFmtId="0">
      <sharedItems containsSemiMixedTypes="0" containsString="0" containsNumber="1" containsInteger="1" minValue="5" maxValue="6"/>
    </cacheField>
    <cacheField name="Temporary" numFmtId="0">
      <sharedItems containsSemiMixedTypes="0" containsString="0" containsNumber="1" containsInteger="1" minValue="24" maxValue="32"/>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34834606478" createdVersion="8" refreshedVersion="8" minRefreshableVersion="3" recordCount="13" xr:uid="{E5C8D307-ABE6-4D8F-B26F-432EA5B088DF}">
  <cacheSource type="worksheet">
    <worksheetSource ref="K2:R15" sheet="Data3"/>
  </cacheSource>
  <cacheFields count="8">
    <cacheField name="College " numFmtId="49">
      <sharedItems count="5">
        <s v="College of Engineering"/>
        <s v="College of Sciences and Arts"/>
        <s v="College of Forest Resources &amp; Envr Sci"/>
        <s v="University"/>
        <s v="College Of Science &amp; Arts" u="1"/>
      </sharedItems>
    </cacheField>
    <cacheField name="Subject" numFmtId="0">
      <sharedItems count="10">
        <s v="Chemical Engineering"/>
        <s v="Civil, Environ &amp; Geospatial Engrg"/>
        <s v="Geological &amp; Mining Eng &amp; Sciences"/>
        <s v="Materials Science and Engineering"/>
        <s v="Mechanical &amp; Aerospace Engineering"/>
        <s v="Total"/>
        <s v="Biological Sciences"/>
        <s v="Chemistry"/>
        <s v="Physics"/>
        <s v="Psychology &amp; Human Factors"/>
      </sharedItems>
    </cacheField>
    <cacheField name="Professor" numFmtId="0">
      <sharedItems containsSemiMixedTypes="0" containsString="0" containsNumber="1" containsInteger="1" minValue="0" maxValue="13"/>
    </cacheField>
    <cacheField name="Associate Professor" numFmtId="0">
      <sharedItems containsSemiMixedTypes="0" containsString="0" containsNumber="1" containsInteger="1" minValue="0" maxValue="3"/>
    </cacheField>
    <cacheField name="Assistant Professor" numFmtId="0">
      <sharedItems containsSemiMixedTypes="0" containsString="0" containsNumber="1" containsInteger="1" minValue="0" maxValue="8"/>
    </cacheField>
    <cacheField name="Instructor*" numFmtId="0">
      <sharedItems containsSemiMixedTypes="0" containsString="0" containsNumber="1" containsInteger="1" minValue="0" maxValue="0"/>
    </cacheField>
    <cacheField name="Lecturer**" numFmtId="0">
      <sharedItems containsSemiMixedTypes="0" containsString="0" containsNumber="1" containsInteger="1" minValue="0" maxValue="0"/>
    </cacheField>
    <cacheField name="Total" numFmtId="0">
      <sharedItems containsSemiMixedTypes="0" containsString="0" containsNumber="1" containsInteger="1" minValue="1" maxValue="24"/>
    </cacheField>
  </cacheFields>
  <extLst>
    <ext xmlns:x14="http://schemas.microsoft.com/office/spreadsheetml/2009/9/main" uri="{725AE2AE-9491-48be-B2B4-4EB974FC3084}">
      <x14:pivotCacheDefinition pivotCacheId="1153520304"/>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36872106481" createdVersion="8" refreshedVersion="8" minRefreshableVersion="3" recordCount="7" xr:uid="{FF7A455A-5DB8-44C9-9CBF-C1FB86AF7493}">
  <cacheSource type="worksheet">
    <worksheetSource ref="A3:G10" sheet="Data4"/>
  </cacheSource>
  <cacheFields count="7">
    <cacheField name="College" numFmtId="49">
      <sharedItems count="10">
        <s v="Assoc Provost Undergrad Education"/>
        <s v="College of Forest Resources &amp; Envr Sci"/>
        <s v="College of Business"/>
        <s v="College of Computing"/>
        <s v="College of Engineering"/>
        <s v="College of Sciences and Arts"/>
        <s v="Total University"/>
        <s v="College of Science &amp; Arts" u="1"/>
        <s v="College Forest Resources &amp; Envr Sci" u="1"/>
        <s v="Provost" u="1"/>
      </sharedItems>
    </cacheField>
    <cacheField name="Professor" numFmtId="0">
      <sharedItems containsSemiMixedTypes="0" containsString="0" containsNumber="1" containsInteger="1" minValue="0" maxValue="112"/>
    </cacheField>
    <cacheField name="Associate Professor" numFmtId="0">
      <sharedItems containsSemiMixedTypes="0" containsString="0" containsNumber="1" containsInteger="1" minValue="0" maxValue="101"/>
    </cacheField>
    <cacheField name="Assistant Professor" numFmtId="0">
      <sharedItems containsSemiMixedTypes="0" containsString="0" containsNumber="1" containsInteger="1" minValue="1" maxValue="97"/>
    </cacheField>
    <cacheField name="Instructor*" numFmtId="0">
      <sharedItems containsSemiMixedTypes="0" containsString="0" containsNumber="1" containsInteger="1" minValue="2" maxValue="41"/>
    </cacheField>
    <cacheField name="Teaching Professor**" numFmtId="0">
      <sharedItems containsSemiMixedTypes="0" containsString="0" containsNumber="1" containsInteger="1" minValue="1" maxValue="123"/>
    </cacheField>
    <cacheField name="Total" numFmtId="0">
      <sharedItems containsSemiMixedTypes="0" containsString="0" containsNumber="1" containsInteger="1" minValue="6" maxValue="474"/>
    </cacheField>
  </cacheFields>
  <extLst>
    <ext xmlns:x14="http://schemas.microsoft.com/office/spreadsheetml/2009/9/main" uri="{725AE2AE-9491-48be-B2B4-4EB974FC3084}">
      <x14:pivotCacheDefinition pivotCacheId="524266991"/>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43994444444" createdVersion="6" refreshedVersion="8" minRefreshableVersion="3" recordCount="18" xr:uid="{6746C720-70A0-4653-BBD1-C0D48097004A}">
  <cacheSource type="worksheet">
    <worksheetSource ref="P2:AB20" sheet="Data8"/>
  </cacheSource>
  <cacheFields count="13">
    <cacheField name="Employee Category" numFmtId="0">
      <sharedItems containsBlank="1" count="3">
        <s v="Faculty"/>
        <s v="Staff"/>
        <m u="1"/>
      </sharedItems>
    </cacheField>
    <cacheField name="Employee Type" numFmtId="49">
      <sharedItems containsBlank="1" count="6">
        <s v="Instructional-Track Faculty"/>
        <s v="All Research Faculty"/>
        <s v="Tenured/Tenure-Track Faculty"/>
        <s v="Staff"/>
        <m u="1"/>
        <s v="Non-Tenure-Track Faculty" u="1"/>
      </sharedItems>
    </cacheField>
    <cacheField name="College" numFmtId="49">
      <sharedItems containsBlank="1" count="14">
        <s v="College of Business"/>
        <s v="College of Engineering"/>
        <s v="College Forest Resources &amp; Envr Sci"/>
        <s v="College of Sciences and Arts"/>
        <s v="College of Computing"/>
        <s v="Assoc Provost Undergrad Education"/>
        <s v="Provost"/>
        <s v="Total"/>
        <s v="College Of Science &amp; Arts" u="1"/>
        <s v="Vice Pres Student Affairs" u="1"/>
        <m u="1"/>
        <s v="Dean of Stu/VP Student Affairs" u="1"/>
        <s v="School Of Technology" u="1"/>
        <s v="Pavlis Honors College" u="1"/>
      </sharedItems>
    </cacheField>
    <cacheField name="2021 Regular" numFmtId="0">
      <sharedItems containsSemiMixedTypes="0" containsString="0" containsNumber="1" containsInteger="1" minValue="0" maxValue="944"/>
    </cacheField>
    <cacheField name="2021 Other*" numFmtId="0">
      <sharedItems containsSemiMixedTypes="0" containsString="0" containsNumber="1" containsInteger="1" minValue="0" maxValue="141"/>
    </cacheField>
    <cacheField name="2022 Regular" numFmtId="0">
      <sharedItems containsSemiMixedTypes="0" containsString="0" containsNumber="1" containsInteger="1" minValue="0" maxValue="972"/>
    </cacheField>
    <cacheField name="2022 Other*" numFmtId="0">
      <sharedItems containsSemiMixedTypes="0" containsString="0" containsNumber="1" containsInteger="1" minValue="0" maxValue="136"/>
    </cacheField>
    <cacheField name="2023 Regular" numFmtId="0">
      <sharedItems containsSemiMixedTypes="0" containsString="0" containsNumber="1" containsInteger="1" minValue="0" maxValue="1013"/>
    </cacheField>
    <cacheField name="2023 Other*" numFmtId="0">
      <sharedItems containsSemiMixedTypes="0" containsString="0" containsNumber="1" containsInteger="1" minValue="0" maxValue="137"/>
    </cacheField>
    <cacheField name="2024 Regular" numFmtId="0">
      <sharedItems containsSemiMixedTypes="0" containsString="0" containsNumber="1" containsInteger="1" minValue="0" maxValue="1069"/>
    </cacheField>
    <cacheField name="2024 Other*" numFmtId="0">
      <sharedItems containsSemiMixedTypes="0" containsString="0" containsNumber="1" containsInteger="1" minValue="0" maxValue="137"/>
    </cacheField>
    <cacheField name="2025 Regular" numFmtId="0">
      <sharedItems containsSemiMixedTypes="0" containsString="0" containsNumber="1" containsInteger="1" minValue="0" maxValue="1107"/>
    </cacheField>
    <cacheField name="2025 Other*" numFmtId="0">
      <sharedItems containsSemiMixedTypes="0" containsString="0" containsNumber="1" containsInteger="1" minValue="0" maxValue="165"/>
    </cacheField>
  </cacheFields>
  <extLst>
    <ext xmlns:x14="http://schemas.microsoft.com/office/spreadsheetml/2009/9/main" uri="{725AE2AE-9491-48be-B2B4-4EB974FC3084}">
      <x14:pivotCacheDefinition pivotCacheId="87233583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37.553164467594" createdVersion="6" refreshedVersion="8" minRefreshableVersion="3" recordCount="16" xr:uid="{8F60A63F-85E4-4E2B-A26E-CA5AC3F1A280}">
  <cacheSource type="worksheet">
    <worksheetSource ref="I2:O18" sheet="Data5"/>
  </cacheSource>
  <cacheFields count="7">
    <cacheField name="Ethnicity" numFmtId="0">
      <sharedItems count="11">
        <s v="Not Supplied"/>
        <s v="African American/ Non Hispanic"/>
        <s v="Asian/Asian American**"/>
        <s v="Hispanic/Hispanic American"/>
        <s v="White/Non Hispanic"/>
        <s v="Multi Racial"/>
        <s v="International"/>
        <s v="University"/>
        <s v="Hispanic/ Hispanic American" u="1"/>
        <s v="Asian/ Asian American**" u="1"/>
        <s v="White/ Non Hispanic" u="1"/>
      </sharedItems>
    </cacheField>
    <cacheField name="Gender" numFmtId="49">
      <sharedItems count="4">
        <s v="Women"/>
        <s v="Men"/>
        <s v="Female" u="1"/>
        <s v="Male" u="1"/>
      </sharedItems>
    </cacheField>
    <cacheField name="Full Time" numFmtId="0">
      <sharedItems containsSemiMixedTypes="0" containsString="0" containsNumber="1" containsInteger="1" minValue="1" maxValue="278"/>
    </cacheField>
    <cacheField name="Part Time" numFmtId="0">
      <sharedItems containsSemiMixedTypes="0" containsString="0" containsNumber="1" containsInteger="1" minValue="0" maxValue="3"/>
    </cacheField>
    <cacheField name="Fixed Term" numFmtId="0">
      <sharedItems containsSemiMixedTypes="0" containsString="0" containsNumber="1" containsInteger="1" minValue="0" maxValue="6"/>
    </cacheField>
    <cacheField name="Temporary" numFmtId="0">
      <sharedItems containsSemiMixedTypes="0" containsString="0" containsNumber="1" containsInteger="1" minValue="0" maxValue="32"/>
    </cacheField>
    <cacheField name="Total" numFmtId="0">
      <sharedItems containsSemiMixedTypes="0" containsString="0" containsNumber="1" containsInteger="1" minValue="1" maxValue="317"/>
    </cacheField>
  </cacheFields>
  <extLst>
    <ext xmlns:x14="http://schemas.microsoft.com/office/spreadsheetml/2009/9/main" uri="{725AE2AE-9491-48be-B2B4-4EB974FC3084}">
      <x14:pivotCacheDefinition pivotCacheId="33253983"/>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37.558580671299" createdVersion="6" refreshedVersion="8" minRefreshableVersion="3" recordCount="16" xr:uid="{454ECEE7-DB7A-40AB-B49A-63DF1CA9F0E3}">
  <cacheSource type="worksheet">
    <worksheetSource ref="A12:E28" sheet="Data6"/>
  </cacheSource>
  <cacheFields count="5">
    <cacheField name="Employee Type" numFmtId="0">
      <sharedItems count="4">
        <s v="Professional"/>
        <s v="Represented"/>
        <s v="Non Represented"/>
        <s v="University"/>
      </sharedItems>
    </cacheField>
    <cacheField name="Employee Status" numFmtId="0">
      <sharedItems count="4">
        <s v="Full Time"/>
        <s v="Part Time"/>
        <s v="Temporary"/>
        <s v="Fixed Term"/>
      </sharedItems>
    </cacheField>
    <cacheField name="Women" numFmtId="0">
      <sharedItems containsSemiMixedTypes="0" containsString="0" containsNumber="1" containsInteger="1" minValue="0" maxValue="496"/>
    </cacheField>
    <cacheField name="Men" numFmtId="0">
      <sharedItems containsSemiMixedTypes="0" containsString="0" containsNumber="1" containsInteger="1" minValue="0" maxValue="551"/>
    </cacheField>
    <cacheField name="Total" numFmtId="0">
      <sharedItems containsSemiMixedTypes="0" containsString="0" containsNumber="1" containsInteger="1" minValue="0" maxValue="1047"/>
    </cacheField>
  </cacheFields>
  <extLst>
    <ext xmlns:x14="http://schemas.microsoft.com/office/spreadsheetml/2009/9/main" uri="{725AE2AE-9491-48be-B2B4-4EB974FC3084}">
      <x14:pivotCacheDefinition pivotCacheId="18760138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37.563098495368" createdVersion="6" refreshedVersion="8" minRefreshableVersion="3" recordCount="2" xr:uid="{1A1E1AE6-9571-4E08-A619-AF25CFC4B427}">
  <cacheSource type="worksheet">
    <worksheetSource ref="I26:M28" sheet="Data7"/>
  </cacheSource>
  <cacheFields count="5">
    <cacheField name="Gender" numFmtId="49">
      <sharedItems count="5">
        <s v="Women"/>
        <s v="Men"/>
        <s v="Male" u="1"/>
        <s v="Man" u="1"/>
        <s v="Female" u="1"/>
      </sharedItems>
    </cacheField>
    <cacheField name="Full Time" numFmtId="0">
      <sharedItems containsSemiMixedTypes="0" containsString="0" containsNumber="1" containsInteger="1" minValue="496" maxValue="551"/>
    </cacheField>
    <cacheField name="Part Time" numFmtId="0">
      <sharedItems containsSemiMixedTypes="0" containsString="0" containsNumber="1" containsInteger="1" minValue="21" maxValue="39"/>
    </cacheField>
    <cacheField name="Fixed Term" numFmtId="0">
      <sharedItems containsSemiMixedTypes="0" containsString="0" containsNumber="1" containsInteger="1" minValue="6" maxValue="19"/>
    </cacheField>
    <cacheField name="Temporary" numFmtId="0">
      <sharedItems containsSemiMixedTypes="0" containsString="0" containsNumber="1" containsInteger="1" minValue="47" maxValue="92"/>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37.563140740742" createdVersion="6" refreshedVersion="8" minRefreshableVersion="3" recordCount="18" xr:uid="{595C50B8-8B93-46ED-9ECD-C56CF93050C8}">
  <cacheSource type="worksheet">
    <worksheetSource ref="I2:O20" sheet="Data7"/>
  </cacheSource>
  <cacheFields count="7">
    <cacheField name="Ethnicity" numFmtId="0">
      <sharedItems count="12">
        <s v="Not Supplied"/>
        <s v="American Indian/ Alaskan Native"/>
        <s v="African American/ Non Hispanic"/>
        <s v="Asian/Asian American**"/>
        <s v="Hispanic/Hispanic American"/>
        <s v="White/Non Hispanic"/>
        <s v="Multi Racial"/>
        <s v="International"/>
        <s v="University"/>
        <s v="Hispanic/ Hispanic American" u="1"/>
        <s v="Asian/ Asian American**" u="1"/>
        <s v="White/ Non Hispanic" u="1"/>
      </sharedItems>
    </cacheField>
    <cacheField name="Gender" numFmtId="49">
      <sharedItems count="4">
        <s v="Women"/>
        <s v="Men"/>
        <s v="Female" u="1"/>
        <s v="Male" u="1"/>
      </sharedItems>
    </cacheField>
    <cacheField name="Full Time" numFmtId="0">
      <sharedItems containsSemiMixedTypes="0" containsString="0" containsNumber="1" containsInteger="1" minValue="1" maxValue="551"/>
    </cacheField>
    <cacheField name="Part Time" numFmtId="0">
      <sharedItems containsSemiMixedTypes="0" containsString="0" containsNumber="1" containsInteger="1" minValue="0" maxValue="39"/>
    </cacheField>
    <cacheField name="Fixed Term" numFmtId="0">
      <sharedItems containsSemiMixedTypes="0" containsString="0" containsNumber="1" containsInteger="1" minValue="0" maxValue="19"/>
    </cacheField>
    <cacheField name="Temporary" numFmtId="0">
      <sharedItems containsSemiMixedTypes="0" containsString="0" containsNumber="1" containsInteger="1" minValue="0" maxValue="92"/>
    </cacheField>
    <cacheField name="Total" numFmtId="0">
      <sharedItems containsSemiMixedTypes="0" containsString="0" containsNumber="1" containsInteger="1" minValue="1" maxValue="683"/>
    </cacheField>
  </cacheFields>
  <extLst>
    <ext xmlns:x14="http://schemas.microsoft.com/office/spreadsheetml/2009/9/main" uri="{725AE2AE-9491-48be-B2B4-4EB974FC3084}">
      <x14:pivotCacheDefinition pivotCacheId="1112773246"/>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048.395246064814" createdVersion="6" refreshedVersion="8" minRefreshableVersion="3" recordCount="4" xr:uid="{3173679D-4437-4AC6-8C00-5AEEDB91FBBB}">
  <cacheSource type="worksheet">
    <worksheetSource name="Table1"/>
  </cacheSource>
  <cacheFields count="6">
    <cacheField name="Employee Type" numFmtId="0">
      <sharedItems count="5">
        <s v="Staff"/>
        <s v="Research Faculty"/>
        <s v="Instructional-Track Faculty"/>
        <s v="Tenured/Tenure-Track Faculty"/>
        <s v="Non-Tenure Track Faculty" u="1"/>
      </sharedItems>
    </cacheField>
    <cacheField name="2021" numFmtId="0">
      <sharedItems containsSemiMixedTypes="0" containsString="0" containsNumber="1" containsInteger="1" minValue="29" maxValue="1085"/>
    </cacheField>
    <cacheField name="2022" numFmtId="0">
      <sharedItems containsSemiMixedTypes="0" containsString="0" containsNumber="1" containsInteger="1" minValue="27" maxValue="1108"/>
    </cacheField>
    <cacheField name="2023" numFmtId="0">
      <sharedItems containsSemiMixedTypes="0" containsString="0" containsNumber="1" containsInteger="1" minValue="20" maxValue="1150"/>
    </cacheField>
    <cacheField name="2024" numFmtId="0">
      <sharedItems containsSemiMixedTypes="0" containsString="0" containsNumber="1" containsInteger="1" minValue="25" maxValue="1206"/>
    </cacheField>
    <cacheField name="2025" numFmtId="0">
      <sharedItems containsSemiMixedTypes="0" containsString="0" containsNumber="1" containsInteger="1" minValue="24" maxValue="1272"/>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30072222224" createdVersion="6" refreshedVersion="8" minRefreshableVersion="3" recordCount="26" xr:uid="{87D3CFC1-6996-4A95-A3ED-F8EE036FC5B7}">
  <cacheSource type="worksheet">
    <worksheetSource ref="L2:Q28" sheet="Data1"/>
  </cacheSource>
  <cacheFields count="6">
    <cacheField name="College" numFmtId="49">
      <sharedItems count="11">
        <s v="College of Engineering"/>
        <s v="College of Sciences and Arts"/>
        <s v="College of Business"/>
        <s v="College of Forest Resources &amp; Envr Sci"/>
        <s v="College of Computing"/>
        <s v="University"/>
        <s v="College Of Science &amp; Arts" u="1"/>
        <s v="College Forest Resources &amp; Envr Sci" u="1"/>
        <s v="College of Forest Resources and Environmental Science" u="1"/>
        <s v="College of Forest Resources &amp; Envr Science" u="1"/>
        <s v="Total University" u="1"/>
      </sharedItems>
    </cacheField>
    <cacheField name="Subject" numFmtId="49">
      <sharedItems count="28">
        <s v="Biomedical Engineering"/>
        <s v="Chemical Engineering"/>
        <s v="Civil, Environmental &amp; Geospatial Engineering"/>
        <s v="Electrical and Computer Engineering"/>
        <s v="Engineering Fundamentals"/>
        <s v="Geological &amp; Mining Eng &amp; Sciences"/>
        <s v="Manufacturing &amp; Mech Eng Technology"/>
        <s v="Materials Science and Engineering"/>
        <s v="Mechanical &amp; Aerospace Engineering"/>
        <s v="Total"/>
        <s v="Biological Sciences"/>
        <s v="Chemistry"/>
        <s v="Humanities"/>
        <s v="Kinesiology/Integrative Physiology"/>
        <s v="Mathematical Sciences"/>
        <s v="Physics"/>
        <s v="Psychology &amp; Human Factors"/>
        <s v="Social Sciences"/>
        <s v="Visual &amp; Performing Arts"/>
        <s v="Total "/>
        <s v="Applied Computing"/>
        <s v="Computer Science"/>
        <s v="Mechanical Engrg-Engrg Mechanics" u="1"/>
        <s v="Total College Of Science &amp; Arts" u="1"/>
        <s v="Cognitive &amp; Learning Sciences" u="1"/>
        <s v="College of Computing" u="1"/>
        <s v="Total University" u="1"/>
        <s v="Civil &amp; Environmental Engineering" u="1"/>
      </sharedItems>
    </cacheField>
    <cacheField name="Professor" numFmtId="1">
      <sharedItems containsSemiMixedTypes="0" containsString="0" containsNumber="1" containsInteger="1" minValue="0" maxValue="109"/>
    </cacheField>
    <cacheField name="Associate Professor" numFmtId="1">
      <sharedItems containsSemiMixedTypes="0" containsString="0" containsNumber="1" containsInteger="1" minValue="0" maxValue="101"/>
    </cacheField>
    <cacheField name="Assistant Professor" numFmtId="1">
      <sharedItems containsSemiMixedTypes="0" containsString="0" containsNumber="1" containsInteger="1" minValue="0" maxValue="89"/>
    </cacheField>
    <cacheField name="Total" numFmtId="1">
      <sharedItems containsSemiMixedTypes="0" containsString="0" containsNumber="1" containsInteger="1" minValue="3" maxValue="299"/>
    </cacheField>
  </cacheFields>
  <extLst>
    <ext xmlns:x14="http://schemas.microsoft.com/office/spreadsheetml/2009/9/main" uri="{725AE2AE-9491-48be-B2B4-4EB974FC3084}">
      <x14:pivotCacheDefinition pivotCacheId="1868266437"/>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31378587963" createdVersion="6" refreshedVersion="8" minRefreshableVersion="3" recordCount="5" xr:uid="{F55AA1AC-6F4D-48AE-A348-D9E7EC69A7B7}">
  <cacheSource type="worksheet">
    <worksheetSource ref="L32:O37" sheet="Data1"/>
  </cacheSource>
  <cacheFields count="4">
    <cacheField name="College" numFmtId="49">
      <sharedItems count="6">
        <s v="College of Computing"/>
        <s v="College of Sciences and Arts"/>
        <s v="College of Business"/>
        <s v="College of Forest Resources &amp; Envr Sci"/>
        <s v="College of Engineering"/>
        <s v="College of Sciences &amp; Arts" u="1"/>
      </sharedItems>
    </cacheField>
    <cacheField name="Professor" numFmtId="1">
      <sharedItems containsSemiMixedTypes="0" containsString="0" containsNumber="1" containsInteger="1" minValue="4" maxValue="50"/>
    </cacheField>
    <cacheField name="Associate Professor" numFmtId="1">
      <sharedItems containsSemiMixedTypes="0" containsString="0" containsNumber="1" containsInteger="1" minValue="8" maxValue="45"/>
    </cacheField>
    <cacheField name="Assistant Professor" numFmtId="1">
      <sharedItems containsSemiMixedTypes="0" containsString="0" containsNumber="1" containsInteger="1" minValue="3" maxValue="50"/>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jholzha" refreshedDate="46107.533760416663" createdVersion="6" refreshedVersion="8" minRefreshableVersion="3" recordCount="29" xr:uid="{029E8842-19C1-4C2E-BA55-9243699BF033}">
  <cacheSource type="worksheet">
    <worksheetSource ref="K2:R31" sheet="Data2"/>
  </cacheSource>
  <cacheFields count="8">
    <cacheField name="College " numFmtId="49">
      <sharedItems count="12">
        <s v="College of Engineering"/>
        <s v="College of Sciences and Arts"/>
        <s v="College of Business"/>
        <s v="College of Forest Resources &amp; Envr Sci"/>
        <s v="Associate Provost Undergraduate Education"/>
        <s v="College of Computing"/>
        <s v="University"/>
        <s v="College Of Science &amp; Arts" u="1"/>
        <s v="Enterprise" u="1"/>
        <s v="Pavlis Honors College" u="1"/>
        <s v="College of  Forest Resources &amp; Envr Sci" u="1"/>
        <s v="College Forest Resources &amp; Envr Sci" u="1"/>
      </sharedItems>
    </cacheField>
    <cacheField name="Subject" numFmtId="49">
      <sharedItems count="35">
        <s v="Biomedical Engineering"/>
        <s v="Chemical Engineering"/>
        <s v="Civil, Environmental &amp; Geospatial Engineering"/>
        <s v="Electrical and Computer Engineering"/>
        <s v="Engineering Fundamentals"/>
        <s v="Geological &amp; Mining Eng &amp; Sciences"/>
        <s v="Manufacturing &amp; Mech Eng Technology"/>
        <s v="Materials Science and Engineering"/>
        <s v="Mechanical &amp; Aerospace Engineering"/>
        <s v="Total"/>
        <s v="Biological Sciences"/>
        <s v="Chemistry"/>
        <s v="Humanities"/>
        <s v="Kinesiology/Integrative Physiology"/>
        <s v="Mathematical Sciences"/>
        <s v="Physics"/>
        <s v="Psychology &amp; Human Factors"/>
        <s v="Social Sciences"/>
        <s v="Visual &amp; Performing Arts"/>
        <s v="Enterprise"/>
        <s v="Pavlis Honors College"/>
        <s v="Applied Computing"/>
        <s v="Computer Science"/>
        <s v="Total College Of Engineering" u="1"/>
        <s v="Total College Of Science &amp; Arts" u="1"/>
        <s v="Total College of Business" u="1"/>
        <s v="Total College of Forest Resources &amp; Envr Sci" u="1"/>
        <s v="Total College of Computing" u="1"/>
        <s v="Civil, Environ &amp; Geospatial Engrg" u="1"/>
        <s v="Total College Forest Resources &amp; Envr Sci" u="1"/>
        <s v="Total Enterprise" u="1"/>
        <s v="Total Pavlis Honors College" u="1"/>
        <s v="Mechanical Engrg-Engrg Mechanics" u="1"/>
        <s v="Cognitive &amp; Learning Sciences" u="1"/>
        <s v="Civil &amp; Environmental Engineering" u="1"/>
      </sharedItems>
    </cacheField>
    <cacheField name="Professor" numFmtId="0">
      <sharedItems containsSemiMixedTypes="0" containsString="0" containsNumber="1" containsInteger="1" minValue="0" maxValue="3"/>
    </cacheField>
    <cacheField name="Associate Professor" numFmtId="0">
      <sharedItems containsSemiMixedTypes="0" containsString="0" containsNumber="1" containsInteger="1" minValue="0" maxValue="0"/>
    </cacheField>
    <cacheField name="Assistant Professor" numFmtId="0">
      <sharedItems containsSemiMixedTypes="0" containsString="0" containsNumber="1" containsInteger="1" minValue="0" maxValue="8"/>
    </cacheField>
    <cacheField name="Instructor*" numFmtId="0">
      <sharedItems containsSemiMixedTypes="0" containsString="0" containsNumber="1" containsInteger="1" minValue="0" maxValue="41"/>
    </cacheField>
    <cacheField name="Lecturer**" numFmtId="0">
      <sharedItems containsSemiMixedTypes="0" containsString="0" containsNumber="1" containsInteger="1" minValue="0" maxValue="123"/>
    </cacheField>
    <cacheField name="Total" numFmtId="0">
      <sharedItems containsSemiMixedTypes="0" containsString="0" containsNumber="1" containsInteger="1" minValue="1" maxValue="175"/>
    </cacheField>
  </cacheFields>
  <extLst>
    <ext xmlns:x14="http://schemas.microsoft.com/office/spreadsheetml/2009/9/main" uri="{725AE2AE-9491-48be-B2B4-4EB974FC3084}">
      <x14:pivotCacheDefinition pivotCacheId="109275526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n v="148"/>
    <n v="3"/>
    <n v="6"/>
    <n v="24"/>
  </r>
  <r>
    <x v="1"/>
    <n v="278"/>
    <n v="2"/>
    <n v="5"/>
    <n v="32"/>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x v="0"/>
    <x v="0"/>
    <n v="1"/>
    <n v="0"/>
    <n v="2"/>
    <n v="0"/>
    <n v="0"/>
    <n v="3"/>
  </r>
  <r>
    <x v="0"/>
    <x v="1"/>
    <n v="2"/>
    <n v="0"/>
    <n v="0"/>
    <n v="0"/>
    <n v="0"/>
    <n v="2"/>
  </r>
  <r>
    <x v="0"/>
    <x v="2"/>
    <n v="1"/>
    <n v="0"/>
    <n v="0"/>
    <n v="0"/>
    <n v="0"/>
    <n v="1"/>
  </r>
  <r>
    <x v="0"/>
    <x v="3"/>
    <n v="1"/>
    <n v="0"/>
    <n v="1"/>
    <n v="0"/>
    <n v="0"/>
    <n v="2"/>
  </r>
  <r>
    <x v="0"/>
    <x v="4"/>
    <n v="4"/>
    <n v="1"/>
    <n v="1"/>
    <n v="0"/>
    <n v="0"/>
    <n v="6"/>
  </r>
  <r>
    <x v="0"/>
    <x v="5"/>
    <n v="9"/>
    <n v="1"/>
    <n v="4"/>
    <n v="0"/>
    <n v="0"/>
    <n v="14"/>
  </r>
  <r>
    <x v="1"/>
    <x v="6"/>
    <n v="0"/>
    <n v="0"/>
    <n v="1"/>
    <n v="0"/>
    <n v="0"/>
    <n v="1"/>
  </r>
  <r>
    <x v="1"/>
    <x v="7"/>
    <n v="1"/>
    <n v="0"/>
    <n v="0"/>
    <n v="0"/>
    <n v="0"/>
    <n v="1"/>
  </r>
  <r>
    <x v="1"/>
    <x v="8"/>
    <n v="1"/>
    <n v="0"/>
    <n v="1"/>
    <n v="0"/>
    <n v="0"/>
    <n v="2"/>
  </r>
  <r>
    <x v="1"/>
    <x v="9"/>
    <n v="0"/>
    <n v="1"/>
    <n v="0"/>
    <n v="0"/>
    <n v="0"/>
    <n v="1"/>
  </r>
  <r>
    <x v="1"/>
    <x v="5"/>
    <n v="2"/>
    <n v="1"/>
    <n v="2"/>
    <n v="0"/>
    <n v="0"/>
    <n v="5"/>
  </r>
  <r>
    <x v="2"/>
    <x v="5"/>
    <n v="2"/>
    <n v="1"/>
    <n v="2"/>
    <n v="0"/>
    <n v="0"/>
    <n v="5"/>
  </r>
  <r>
    <x v="3"/>
    <x v="5"/>
    <n v="13"/>
    <n v="3"/>
    <n v="8"/>
    <n v="0"/>
    <n v="0"/>
    <n v="24"/>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x v="0"/>
    <n v="0"/>
    <n v="0"/>
    <n v="1"/>
    <n v="4"/>
    <n v="1"/>
    <n v="6"/>
  </r>
  <r>
    <x v="1"/>
    <n v="8"/>
    <n v="8"/>
    <n v="4"/>
    <n v="2"/>
    <n v="6"/>
    <n v="28"/>
  </r>
  <r>
    <x v="2"/>
    <n v="4"/>
    <n v="8"/>
    <n v="9"/>
    <n v="8"/>
    <n v="7"/>
    <n v="36"/>
  </r>
  <r>
    <x v="3"/>
    <n v="8"/>
    <n v="10"/>
    <n v="13"/>
    <n v="3"/>
    <n v="10"/>
    <n v="44"/>
  </r>
  <r>
    <x v="4"/>
    <n v="42"/>
    <n v="30"/>
    <n v="50"/>
    <n v="15"/>
    <n v="41"/>
    <n v="178"/>
  </r>
  <r>
    <x v="5"/>
    <n v="45"/>
    <n v="49"/>
    <n v="35"/>
    <n v="15"/>
    <n v="48"/>
    <n v="192"/>
  </r>
  <r>
    <x v="6"/>
    <n v="112"/>
    <n v="101"/>
    <n v="97"/>
    <n v="41"/>
    <n v="123"/>
    <n v="474"/>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x v="0"/>
    <n v="5"/>
    <n v="1"/>
    <n v="5"/>
    <n v="4"/>
    <n v="6"/>
    <n v="6"/>
    <n v="7"/>
    <n v="8"/>
    <n v="8"/>
    <n v="7"/>
  </r>
  <r>
    <x v="0"/>
    <x v="0"/>
    <x v="1"/>
    <n v="33"/>
    <n v="6"/>
    <n v="37"/>
    <n v="10"/>
    <n v="40"/>
    <n v="10"/>
    <n v="40"/>
    <n v="11"/>
    <n v="48"/>
    <n v="8"/>
  </r>
  <r>
    <x v="0"/>
    <x v="0"/>
    <x v="2"/>
    <n v="4"/>
    <n v="0"/>
    <n v="6"/>
    <n v="1"/>
    <n v="7"/>
    <n v="1"/>
    <n v="7"/>
    <n v="2"/>
    <n v="8"/>
    <n v="1"/>
  </r>
  <r>
    <x v="0"/>
    <x v="0"/>
    <x v="3"/>
    <n v="24"/>
    <n v="24"/>
    <n v="30"/>
    <n v="28"/>
    <n v="37"/>
    <n v="33"/>
    <n v="40"/>
    <n v="38"/>
    <n v="46"/>
    <n v="29"/>
  </r>
  <r>
    <x v="0"/>
    <x v="0"/>
    <x v="4"/>
    <n v="5"/>
    <n v="5"/>
    <n v="6"/>
    <n v="3"/>
    <n v="9"/>
    <n v="2"/>
    <n v="11"/>
    <n v="2"/>
    <n v="11"/>
    <n v="3"/>
  </r>
  <r>
    <x v="0"/>
    <x v="0"/>
    <x v="5"/>
    <n v="1"/>
    <n v="2"/>
    <n v="2"/>
    <n v="2"/>
    <n v="2"/>
    <n v="3"/>
    <n v="2"/>
    <n v="1"/>
    <n v="2"/>
    <n v="4"/>
  </r>
  <r>
    <x v="0"/>
    <x v="1"/>
    <x v="1"/>
    <n v="7"/>
    <n v="9"/>
    <n v="6"/>
    <n v="8"/>
    <n v="3"/>
    <n v="6"/>
    <n v="4"/>
    <n v="8"/>
    <n v="3"/>
    <n v="11"/>
  </r>
  <r>
    <x v="0"/>
    <x v="1"/>
    <x v="2"/>
    <n v="3"/>
    <n v="3"/>
    <n v="3"/>
    <n v="2"/>
    <n v="3"/>
    <n v="1"/>
    <n v="3"/>
    <n v="1"/>
    <n v="3"/>
    <n v="2"/>
  </r>
  <r>
    <x v="0"/>
    <x v="1"/>
    <x v="3"/>
    <n v="0"/>
    <n v="6"/>
    <n v="2"/>
    <n v="6"/>
    <n v="3"/>
    <n v="4"/>
    <n v="3"/>
    <n v="4"/>
    <n v="2"/>
    <n v="3"/>
  </r>
  <r>
    <x v="0"/>
    <x v="1"/>
    <x v="5"/>
    <n v="1"/>
    <n v="0"/>
    <n v="0"/>
    <n v="0"/>
    <n v="0"/>
    <n v="0"/>
    <n v="0"/>
    <n v="0"/>
    <n v="0"/>
    <n v="0"/>
  </r>
  <r>
    <x v="0"/>
    <x v="1"/>
    <x v="4"/>
    <n v="0"/>
    <n v="0"/>
    <n v="0"/>
    <n v="0"/>
    <n v="0"/>
    <n v="0"/>
    <n v="2"/>
    <n v="0"/>
    <n v="0"/>
    <n v="0"/>
  </r>
  <r>
    <x v="0"/>
    <x v="2"/>
    <x v="0"/>
    <n v="20"/>
    <n v="0"/>
    <n v="20"/>
    <n v="0"/>
    <n v="18"/>
    <n v="0"/>
    <n v="18"/>
    <n v="0"/>
    <n v="19"/>
    <n v="0"/>
  </r>
  <r>
    <x v="0"/>
    <x v="2"/>
    <x v="1"/>
    <n v="118"/>
    <n v="0"/>
    <n v="117"/>
    <n v="0"/>
    <n v="114"/>
    <n v="0"/>
    <n v="119"/>
    <n v="0"/>
    <n v="118"/>
    <n v="0"/>
  </r>
  <r>
    <x v="0"/>
    <x v="2"/>
    <x v="2"/>
    <n v="22"/>
    <n v="0"/>
    <n v="20"/>
    <n v="0"/>
    <n v="19"/>
    <n v="0"/>
    <n v="20"/>
    <n v="0"/>
    <n v="19"/>
    <n v="0"/>
  </r>
  <r>
    <x v="0"/>
    <x v="2"/>
    <x v="3"/>
    <n v="127"/>
    <n v="0"/>
    <n v="125"/>
    <n v="0"/>
    <n v="120"/>
    <n v="0"/>
    <n v="118"/>
    <n v="0"/>
    <n v="114"/>
    <n v="0"/>
  </r>
  <r>
    <x v="0"/>
    <x v="2"/>
    <x v="6"/>
    <n v="0"/>
    <n v="0"/>
    <n v="1"/>
    <n v="0"/>
    <n v="0"/>
    <n v="0"/>
    <n v="0"/>
    <n v="0"/>
    <n v="0"/>
    <n v="0"/>
  </r>
  <r>
    <x v="0"/>
    <x v="2"/>
    <x v="4"/>
    <n v="28"/>
    <n v="0"/>
    <n v="28"/>
    <n v="0"/>
    <n v="26"/>
    <n v="0"/>
    <n v="26"/>
    <n v="0"/>
    <n v="29"/>
    <n v="0"/>
  </r>
  <r>
    <x v="1"/>
    <x v="3"/>
    <x v="7"/>
    <n v="944"/>
    <n v="141"/>
    <n v="972"/>
    <n v="136"/>
    <n v="1013"/>
    <n v="137"/>
    <n v="1069"/>
    <n v="137"/>
    <n v="1107"/>
    <n v="16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n v="15"/>
    <n v="1"/>
    <n v="1"/>
    <n v="5"/>
    <n v="22"/>
  </r>
  <r>
    <x v="0"/>
    <x v="1"/>
    <n v="30"/>
    <n v="0"/>
    <n v="1"/>
    <n v="3"/>
    <n v="34"/>
  </r>
  <r>
    <x v="1"/>
    <x v="0"/>
    <n v="1"/>
    <n v="0"/>
    <n v="0"/>
    <n v="0"/>
    <n v="1"/>
  </r>
  <r>
    <x v="1"/>
    <x v="1"/>
    <n v="1"/>
    <n v="0"/>
    <n v="0"/>
    <n v="0"/>
    <n v="1"/>
  </r>
  <r>
    <x v="2"/>
    <x v="0"/>
    <n v="21"/>
    <n v="0"/>
    <n v="0"/>
    <n v="0"/>
    <n v="21"/>
  </r>
  <r>
    <x v="2"/>
    <x v="1"/>
    <n v="52"/>
    <n v="2"/>
    <n v="0"/>
    <n v="2"/>
    <n v="56"/>
  </r>
  <r>
    <x v="3"/>
    <x v="0"/>
    <n v="5"/>
    <n v="0"/>
    <n v="0"/>
    <n v="1"/>
    <n v="6"/>
  </r>
  <r>
    <x v="3"/>
    <x v="1"/>
    <n v="11"/>
    <n v="0"/>
    <n v="0"/>
    <n v="0"/>
    <n v="11"/>
  </r>
  <r>
    <x v="4"/>
    <x v="0"/>
    <n v="94"/>
    <n v="2"/>
    <n v="3"/>
    <n v="17"/>
    <n v="116"/>
  </r>
  <r>
    <x v="4"/>
    <x v="1"/>
    <n v="156"/>
    <n v="0"/>
    <n v="4"/>
    <n v="26"/>
    <n v="186"/>
  </r>
  <r>
    <x v="5"/>
    <x v="0"/>
    <n v="2"/>
    <n v="0"/>
    <n v="0"/>
    <n v="0"/>
    <n v="2"/>
  </r>
  <r>
    <x v="5"/>
    <x v="1"/>
    <n v="1"/>
    <n v="0"/>
    <n v="0"/>
    <n v="0"/>
    <n v="1"/>
  </r>
  <r>
    <x v="6"/>
    <x v="0"/>
    <n v="10"/>
    <n v="0"/>
    <n v="2"/>
    <n v="1"/>
    <n v="13"/>
  </r>
  <r>
    <x v="6"/>
    <x v="1"/>
    <n v="27"/>
    <n v="0"/>
    <n v="0"/>
    <n v="1"/>
    <n v="28"/>
  </r>
  <r>
    <x v="7"/>
    <x v="0"/>
    <n v="148"/>
    <n v="3"/>
    <n v="6"/>
    <n v="24"/>
    <n v="181"/>
  </r>
  <r>
    <x v="7"/>
    <x v="1"/>
    <n v="278"/>
    <n v="2"/>
    <n v="5"/>
    <n v="32"/>
    <n v="317"/>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x v="0"/>
    <n v="347"/>
    <n v="403"/>
    <n v="750"/>
  </r>
  <r>
    <x v="0"/>
    <x v="1"/>
    <n v="22"/>
    <n v="14"/>
    <n v="36"/>
  </r>
  <r>
    <x v="0"/>
    <x v="2"/>
    <n v="47"/>
    <n v="92"/>
    <n v="139"/>
  </r>
  <r>
    <x v="0"/>
    <x v="3"/>
    <n v="6"/>
    <n v="18"/>
    <n v="24"/>
  </r>
  <r>
    <x v="1"/>
    <x v="0"/>
    <n v="140"/>
    <n v="119"/>
    <n v="259"/>
  </r>
  <r>
    <x v="1"/>
    <x v="1"/>
    <n v="10"/>
    <n v="3"/>
    <n v="13"/>
  </r>
  <r>
    <x v="1"/>
    <x v="2"/>
    <n v="0"/>
    <n v="0"/>
    <n v="0"/>
  </r>
  <r>
    <x v="1"/>
    <x v="3"/>
    <n v="0"/>
    <n v="0"/>
    <n v="0"/>
  </r>
  <r>
    <x v="2"/>
    <x v="0"/>
    <n v="9"/>
    <n v="29"/>
    <n v="38"/>
  </r>
  <r>
    <x v="2"/>
    <x v="1"/>
    <n v="7"/>
    <n v="4"/>
    <n v="11"/>
  </r>
  <r>
    <x v="2"/>
    <x v="2"/>
    <n v="0"/>
    <n v="0"/>
    <n v="0"/>
  </r>
  <r>
    <x v="2"/>
    <x v="3"/>
    <n v="0"/>
    <n v="1"/>
    <n v="1"/>
  </r>
  <r>
    <x v="3"/>
    <x v="0"/>
    <n v="496"/>
    <n v="551"/>
    <n v="1047"/>
  </r>
  <r>
    <x v="3"/>
    <x v="1"/>
    <n v="39"/>
    <n v="21"/>
    <n v="60"/>
  </r>
  <r>
    <x v="3"/>
    <x v="2"/>
    <n v="47"/>
    <n v="92"/>
    <n v="139"/>
  </r>
  <r>
    <x v="3"/>
    <x v="3"/>
    <n v="6"/>
    <n v="19"/>
    <n v="2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n v="496"/>
    <n v="39"/>
    <n v="6"/>
    <n v="47"/>
  </r>
  <r>
    <x v="1"/>
    <n v="551"/>
    <n v="21"/>
    <n v="19"/>
    <n v="92"/>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x v="0"/>
    <n v="33"/>
    <n v="3"/>
    <n v="1"/>
    <n v="17"/>
    <n v="54"/>
  </r>
  <r>
    <x v="0"/>
    <x v="1"/>
    <n v="31"/>
    <n v="1"/>
    <n v="2"/>
    <n v="22"/>
    <n v="56"/>
  </r>
  <r>
    <x v="1"/>
    <x v="0"/>
    <n v="1"/>
    <n v="0"/>
    <n v="0"/>
    <n v="0"/>
    <n v="1"/>
  </r>
  <r>
    <x v="1"/>
    <x v="1"/>
    <n v="5"/>
    <n v="0"/>
    <n v="0"/>
    <n v="0"/>
    <n v="5"/>
  </r>
  <r>
    <x v="2"/>
    <x v="0"/>
    <n v="2"/>
    <n v="0"/>
    <n v="0"/>
    <n v="1"/>
    <n v="3"/>
  </r>
  <r>
    <x v="2"/>
    <x v="1"/>
    <n v="6"/>
    <n v="0"/>
    <n v="1"/>
    <n v="2"/>
    <n v="9"/>
  </r>
  <r>
    <x v="3"/>
    <x v="0"/>
    <n v="10"/>
    <n v="2"/>
    <n v="0"/>
    <n v="1"/>
    <n v="13"/>
  </r>
  <r>
    <x v="3"/>
    <x v="1"/>
    <n v="7"/>
    <n v="1"/>
    <n v="0"/>
    <n v="4"/>
    <n v="12"/>
  </r>
  <r>
    <x v="4"/>
    <x v="0"/>
    <n v="11"/>
    <n v="1"/>
    <n v="0"/>
    <n v="0"/>
    <n v="12"/>
  </r>
  <r>
    <x v="4"/>
    <x v="1"/>
    <n v="12"/>
    <n v="1"/>
    <n v="0"/>
    <n v="0"/>
    <n v="13"/>
  </r>
  <r>
    <x v="5"/>
    <x v="0"/>
    <n v="424"/>
    <n v="32"/>
    <n v="1"/>
    <n v="24"/>
    <n v="481"/>
  </r>
  <r>
    <x v="5"/>
    <x v="1"/>
    <n v="482"/>
    <n v="16"/>
    <n v="4"/>
    <n v="54"/>
    <n v="556"/>
  </r>
  <r>
    <x v="6"/>
    <x v="0"/>
    <n v="7"/>
    <n v="0"/>
    <n v="0"/>
    <n v="1"/>
    <n v="8"/>
  </r>
  <r>
    <x v="6"/>
    <x v="1"/>
    <n v="5"/>
    <n v="1"/>
    <n v="0"/>
    <n v="0"/>
    <n v="6"/>
  </r>
  <r>
    <x v="7"/>
    <x v="0"/>
    <n v="8"/>
    <n v="1"/>
    <n v="4"/>
    <n v="3"/>
    <n v="16"/>
  </r>
  <r>
    <x v="7"/>
    <x v="1"/>
    <n v="3"/>
    <n v="1"/>
    <n v="12"/>
    <n v="10"/>
    <n v="26"/>
  </r>
  <r>
    <x v="8"/>
    <x v="0"/>
    <n v="496"/>
    <n v="39"/>
    <n v="6"/>
    <n v="47"/>
    <n v="588"/>
  </r>
  <r>
    <x v="8"/>
    <x v="1"/>
    <n v="551"/>
    <n v="21"/>
    <n v="19"/>
    <n v="92"/>
    <n v="683"/>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n v="1085"/>
    <n v="1108"/>
    <n v="1150"/>
    <n v="1206"/>
    <n v="1272"/>
  </r>
  <r>
    <x v="1"/>
    <n v="29"/>
    <n v="27"/>
    <n v="20"/>
    <n v="25"/>
    <n v="24"/>
  </r>
  <r>
    <x v="2"/>
    <n v="110"/>
    <n v="134"/>
    <n v="156"/>
    <n v="169"/>
    <n v="175"/>
  </r>
  <r>
    <x v="3"/>
    <n v="315"/>
    <n v="311"/>
    <n v="297"/>
    <n v="301"/>
    <n v="299"/>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
  <r>
    <x v="0"/>
    <x v="0"/>
    <n v="3"/>
    <n v="2"/>
    <n v="3"/>
    <n v="8"/>
  </r>
  <r>
    <x v="0"/>
    <x v="1"/>
    <n v="4"/>
    <n v="4"/>
    <n v="4"/>
    <n v="12"/>
  </r>
  <r>
    <x v="0"/>
    <x v="2"/>
    <n v="9"/>
    <n v="4"/>
    <n v="10"/>
    <n v="23"/>
  </r>
  <r>
    <x v="0"/>
    <x v="3"/>
    <n v="7"/>
    <n v="3"/>
    <n v="7"/>
    <n v="17"/>
  </r>
  <r>
    <x v="0"/>
    <x v="4"/>
    <n v="0"/>
    <n v="1"/>
    <n v="2"/>
    <n v="3"/>
  </r>
  <r>
    <x v="0"/>
    <x v="5"/>
    <n v="3"/>
    <n v="3"/>
    <n v="3"/>
    <n v="9"/>
  </r>
  <r>
    <x v="0"/>
    <x v="6"/>
    <n v="0"/>
    <n v="2"/>
    <n v="3"/>
    <n v="5"/>
  </r>
  <r>
    <x v="0"/>
    <x v="7"/>
    <n v="7"/>
    <n v="0"/>
    <n v="4"/>
    <n v="11"/>
  </r>
  <r>
    <x v="0"/>
    <x v="8"/>
    <n v="10"/>
    <n v="11"/>
    <n v="15"/>
    <n v="36"/>
  </r>
  <r>
    <x v="0"/>
    <x v="9"/>
    <n v="41"/>
    <n v="30"/>
    <n v="50"/>
    <n v="121"/>
  </r>
  <r>
    <x v="1"/>
    <x v="10"/>
    <n v="6"/>
    <n v="3"/>
    <n v="4"/>
    <n v="13"/>
  </r>
  <r>
    <x v="1"/>
    <x v="11"/>
    <n v="9"/>
    <n v="5"/>
    <n v="0"/>
    <n v="14"/>
  </r>
  <r>
    <x v="1"/>
    <x v="12"/>
    <n v="3"/>
    <n v="10"/>
    <n v="4"/>
    <n v="17"/>
  </r>
  <r>
    <x v="1"/>
    <x v="13"/>
    <n v="3"/>
    <n v="1"/>
    <n v="1"/>
    <n v="5"/>
  </r>
  <r>
    <x v="1"/>
    <x v="14"/>
    <n v="10"/>
    <n v="9"/>
    <n v="3"/>
    <n v="22"/>
  </r>
  <r>
    <x v="1"/>
    <x v="15"/>
    <n v="9"/>
    <n v="3"/>
    <n v="4"/>
    <n v="16"/>
  </r>
  <r>
    <x v="1"/>
    <x v="16"/>
    <n v="2"/>
    <n v="4"/>
    <n v="2"/>
    <n v="8"/>
  </r>
  <r>
    <x v="1"/>
    <x v="17"/>
    <n v="5"/>
    <n v="8"/>
    <n v="2"/>
    <n v="15"/>
  </r>
  <r>
    <x v="1"/>
    <x v="18"/>
    <n v="3"/>
    <n v="3"/>
    <n v="1"/>
    <n v="7"/>
  </r>
  <r>
    <x v="1"/>
    <x v="19"/>
    <n v="50"/>
    <n v="45"/>
    <n v="21"/>
    <n v="116"/>
  </r>
  <r>
    <x v="2"/>
    <x v="9"/>
    <n v="4"/>
    <n v="8"/>
    <n v="8"/>
    <n v="20"/>
  </r>
  <r>
    <x v="3"/>
    <x v="9"/>
    <n v="8"/>
    <n v="8"/>
    <n v="3"/>
    <n v="19"/>
  </r>
  <r>
    <x v="4"/>
    <x v="20"/>
    <n v="2"/>
    <n v="2"/>
    <n v="6"/>
    <n v="10"/>
  </r>
  <r>
    <x v="4"/>
    <x v="21"/>
    <n v="5"/>
    <n v="8"/>
    <n v="7"/>
    <n v="20"/>
  </r>
  <r>
    <x v="4"/>
    <x v="9"/>
    <n v="7"/>
    <n v="10"/>
    <n v="13"/>
    <n v="30"/>
  </r>
  <r>
    <x v="5"/>
    <x v="9"/>
    <n v="109"/>
    <n v="101"/>
    <n v="89"/>
    <n v="299"/>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n v="7"/>
    <n v="10"/>
    <n v="13"/>
  </r>
  <r>
    <x v="1"/>
    <n v="50"/>
    <n v="45"/>
    <n v="21"/>
  </r>
  <r>
    <x v="2"/>
    <n v="4"/>
    <n v="8"/>
    <n v="8"/>
  </r>
  <r>
    <x v="3"/>
    <n v="8"/>
    <n v="8"/>
    <n v="3"/>
  </r>
  <r>
    <x v="4"/>
    <n v="41"/>
    <n v="30"/>
    <n v="50"/>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x v="0"/>
    <n v="0"/>
    <n v="0"/>
    <n v="0"/>
    <n v="1"/>
    <n v="1"/>
    <n v="2"/>
  </r>
  <r>
    <x v="0"/>
    <x v="1"/>
    <n v="1"/>
    <n v="0"/>
    <n v="0"/>
    <n v="2"/>
    <n v="2"/>
    <n v="5"/>
  </r>
  <r>
    <x v="0"/>
    <x v="2"/>
    <n v="0"/>
    <n v="0"/>
    <n v="0"/>
    <n v="6"/>
    <n v="5"/>
    <n v="11"/>
  </r>
  <r>
    <x v="0"/>
    <x v="3"/>
    <n v="0"/>
    <n v="0"/>
    <n v="0"/>
    <n v="0"/>
    <n v="7"/>
    <n v="7"/>
  </r>
  <r>
    <x v="0"/>
    <x v="4"/>
    <n v="0"/>
    <n v="0"/>
    <n v="0"/>
    <n v="2"/>
    <n v="8"/>
    <n v="10"/>
  </r>
  <r>
    <x v="0"/>
    <x v="5"/>
    <n v="0"/>
    <n v="0"/>
    <n v="0"/>
    <n v="1"/>
    <n v="2"/>
    <n v="3"/>
  </r>
  <r>
    <x v="0"/>
    <x v="6"/>
    <n v="0"/>
    <n v="0"/>
    <n v="0"/>
    <n v="1"/>
    <n v="3"/>
    <n v="4"/>
  </r>
  <r>
    <x v="0"/>
    <x v="7"/>
    <n v="0"/>
    <n v="0"/>
    <n v="0"/>
    <n v="0"/>
    <n v="1"/>
    <n v="1"/>
  </r>
  <r>
    <x v="0"/>
    <x v="8"/>
    <n v="0"/>
    <n v="0"/>
    <n v="0"/>
    <n v="2"/>
    <n v="12"/>
    <n v="14"/>
  </r>
  <r>
    <x v="0"/>
    <x v="9"/>
    <n v="1"/>
    <n v="0"/>
    <n v="0"/>
    <n v="15"/>
    <n v="41"/>
    <n v="57"/>
  </r>
  <r>
    <x v="1"/>
    <x v="10"/>
    <n v="0"/>
    <n v="0"/>
    <n v="1"/>
    <n v="3"/>
    <n v="8"/>
    <n v="12"/>
  </r>
  <r>
    <x v="1"/>
    <x v="11"/>
    <n v="0"/>
    <n v="0"/>
    <n v="0"/>
    <n v="0"/>
    <n v="1"/>
    <n v="1"/>
  </r>
  <r>
    <x v="1"/>
    <x v="12"/>
    <n v="0"/>
    <n v="0"/>
    <n v="0"/>
    <n v="0"/>
    <n v="15"/>
    <n v="15"/>
  </r>
  <r>
    <x v="1"/>
    <x v="13"/>
    <n v="0"/>
    <n v="0"/>
    <n v="0"/>
    <n v="0"/>
    <n v="2"/>
    <n v="2"/>
  </r>
  <r>
    <x v="1"/>
    <x v="14"/>
    <n v="0"/>
    <n v="0"/>
    <n v="0"/>
    <n v="3"/>
    <n v="10"/>
    <n v="13"/>
  </r>
  <r>
    <x v="1"/>
    <x v="15"/>
    <n v="0"/>
    <n v="0"/>
    <n v="1"/>
    <n v="0"/>
    <n v="5"/>
    <n v="6"/>
  </r>
  <r>
    <x v="1"/>
    <x v="16"/>
    <n v="0"/>
    <n v="0"/>
    <n v="1"/>
    <n v="0"/>
    <n v="4"/>
    <n v="5"/>
  </r>
  <r>
    <x v="1"/>
    <x v="17"/>
    <n v="0"/>
    <n v="0"/>
    <n v="1"/>
    <n v="1"/>
    <n v="6"/>
    <n v="8"/>
  </r>
  <r>
    <x v="1"/>
    <x v="18"/>
    <n v="1"/>
    <n v="0"/>
    <n v="1"/>
    <n v="4"/>
    <n v="8"/>
    <n v="14"/>
  </r>
  <r>
    <x v="1"/>
    <x v="9"/>
    <n v="1"/>
    <n v="0"/>
    <n v="5"/>
    <n v="11"/>
    <n v="59"/>
    <n v="76"/>
  </r>
  <r>
    <x v="2"/>
    <x v="9"/>
    <n v="0"/>
    <n v="0"/>
    <n v="1"/>
    <n v="8"/>
    <n v="7"/>
    <n v="16"/>
  </r>
  <r>
    <x v="3"/>
    <x v="9"/>
    <n v="0"/>
    <n v="0"/>
    <n v="1"/>
    <n v="2"/>
    <n v="6"/>
    <n v="9"/>
  </r>
  <r>
    <x v="4"/>
    <x v="19"/>
    <n v="0"/>
    <n v="0"/>
    <n v="0"/>
    <n v="1"/>
    <n v="0"/>
    <n v="1"/>
  </r>
  <r>
    <x v="4"/>
    <x v="20"/>
    <n v="0"/>
    <n v="0"/>
    <n v="0"/>
    <n v="1"/>
    <n v="1"/>
    <n v="2"/>
  </r>
  <r>
    <x v="4"/>
    <x v="9"/>
    <n v="0"/>
    <n v="0"/>
    <n v="0"/>
    <n v="2"/>
    <n v="1"/>
    <n v="3"/>
  </r>
  <r>
    <x v="5"/>
    <x v="21"/>
    <n v="0"/>
    <n v="0"/>
    <n v="0"/>
    <n v="3"/>
    <n v="4"/>
    <n v="7"/>
  </r>
  <r>
    <x v="5"/>
    <x v="22"/>
    <n v="1"/>
    <n v="0"/>
    <n v="0"/>
    <n v="0"/>
    <n v="6"/>
    <n v="7"/>
  </r>
  <r>
    <x v="5"/>
    <x v="9"/>
    <n v="1"/>
    <n v="0"/>
    <n v="0"/>
    <n v="3"/>
    <n v="10"/>
    <n v="14"/>
  </r>
  <r>
    <x v="6"/>
    <x v="9"/>
    <n v="3"/>
    <n v="0"/>
    <n v="8"/>
    <n v="41"/>
    <n v="123"/>
    <n v="1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93C81F-3FBC-4B86-9224-7AFBFA0C18FE}" name="PivotTable1" cacheId="6"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rowHeaderCaption="College">
  <location ref="A7:E39" firstHeaderRow="0" firstDataRow="1" firstDataCol="1"/>
  <pivotFields count="6">
    <pivotField axis="axisRow" showAll="0" defaultSubtotal="0">
      <items count="11">
        <item x="2"/>
        <item x="4"/>
        <item x="0"/>
        <item m="1" x="7"/>
        <item m="1" x="9"/>
        <item m="1" x="8"/>
        <item x="3"/>
        <item x="1"/>
        <item m="1" x="6"/>
        <item m="1" x="10"/>
        <item x="5"/>
      </items>
    </pivotField>
    <pivotField axis="axisRow" showAll="0" defaultSubtotal="0">
      <items count="28">
        <item m="1" x="26"/>
        <item x="10"/>
        <item x="11"/>
        <item m="1" x="24"/>
        <item x="12"/>
        <item x="13"/>
        <item x="14"/>
        <item x="15"/>
        <item x="17"/>
        <item x="0"/>
        <item x="1"/>
        <item m="1" x="27"/>
        <item x="2"/>
        <item x="3"/>
        <item x="4"/>
        <item x="5"/>
        <item m="1" x="22"/>
        <item x="7"/>
        <item x="6"/>
        <item x="20"/>
        <item x="21"/>
        <item x="18"/>
        <item m="1" x="25"/>
        <item x="8"/>
        <item x="9"/>
        <item m="1" x="23"/>
        <item x="16"/>
        <item x="19"/>
      </items>
    </pivotField>
    <pivotField dataField="1" showAll="0" defaultSubtotal="0"/>
    <pivotField dataField="1" showAll="0" defaultSubtotal="0"/>
    <pivotField dataField="1" showAll="0" defaultSubtotal="0"/>
    <pivotField dataField="1" showAll="0" defaultSubtotal="0"/>
  </pivotFields>
  <rowFields count="2">
    <field x="0"/>
    <field x="1"/>
  </rowFields>
  <rowItems count="32">
    <i>
      <x/>
    </i>
    <i r="1">
      <x v="24"/>
    </i>
    <i>
      <x v="1"/>
    </i>
    <i r="1">
      <x v="19"/>
    </i>
    <i r="1">
      <x v="20"/>
    </i>
    <i r="1">
      <x v="24"/>
    </i>
    <i>
      <x v="2"/>
    </i>
    <i r="1">
      <x v="9"/>
    </i>
    <i r="1">
      <x v="10"/>
    </i>
    <i r="1">
      <x v="12"/>
    </i>
    <i r="1">
      <x v="13"/>
    </i>
    <i r="1">
      <x v="14"/>
    </i>
    <i r="1">
      <x v="15"/>
    </i>
    <i r="1">
      <x v="17"/>
    </i>
    <i r="1">
      <x v="18"/>
    </i>
    <i r="1">
      <x v="23"/>
    </i>
    <i r="1">
      <x v="24"/>
    </i>
    <i>
      <x v="6"/>
    </i>
    <i r="1">
      <x v="24"/>
    </i>
    <i>
      <x v="7"/>
    </i>
    <i r="1">
      <x v="1"/>
    </i>
    <i r="1">
      <x v="2"/>
    </i>
    <i r="1">
      <x v="4"/>
    </i>
    <i r="1">
      <x v="5"/>
    </i>
    <i r="1">
      <x v="6"/>
    </i>
    <i r="1">
      <x v="7"/>
    </i>
    <i r="1">
      <x v="8"/>
    </i>
    <i r="1">
      <x v="21"/>
    </i>
    <i r="1">
      <x v="26"/>
    </i>
    <i r="1">
      <x v="27"/>
    </i>
    <i>
      <x v="10"/>
    </i>
    <i r="1">
      <x v="24"/>
    </i>
  </rowItems>
  <colFields count="1">
    <field x="-2"/>
  </colFields>
  <colItems count="4">
    <i>
      <x/>
    </i>
    <i i="1">
      <x v="1"/>
    </i>
    <i i="2">
      <x v="2"/>
    </i>
    <i i="3">
      <x v="3"/>
    </i>
  </colItems>
  <dataFields count="4">
    <dataField name="Professor " fld="2" baseField="0" baseItem="0"/>
    <dataField name="Associate Professor " fld="3" baseField="0" baseItem="0"/>
    <dataField name="Assistant Professor " fld="4" baseField="0" baseItem="0"/>
    <dataField name="Total " fld="5" baseField="0" baseItem="0"/>
  </dataFields>
  <formats count="39">
    <format dxfId="257">
      <pivotArea dataOnly="0" labelOnly="1" outline="0" fieldPosition="0">
        <references count="1">
          <reference field="4294967294" count="1">
            <x v="1"/>
          </reference>
        </references>
      </pivotArea>
    </format>
    <format dxfId="256">
      <pivotArea dataOnly="0" labelOnly="1" outline="0" fieldPosition="0">
        <references count="1">
          <reference field="4294967294" count="1">
            <x v="2"/>
          </reference>
        </references>
      </pivotArea>
    </format>
    <format dxfId="255">
      <pivotArea outline="0" collapsedLevelsAreSubtotals="1" fieldPosition="0"/>
    </format>
    <format dxfId="254">
      <pivotArea dataOnly="0" labelOnly="1" outline="0" fieldPosition="0">
        <references count="1">
          <reference field="4294967294" count="4">
            <x v="0"/>
            <x v="1"/>
            <x v="2"/>
            <x v="3"/>
          </reference>
        </references>
      </pivotArea>
    </format>
    <format dxfId="253">
      <pivotArea collapsedLevelsAreSubtotals="1" fieldPosition="0">
        <references count="2">
          <reference field="0" count="1" selected="0">
            <x v="8"/>
          </reference>
          <reference field="1" count="1">
            <x v="24"/>
          </reference>
        </references>
      </pivotArea>
    </format>
    <format dxfId="252">
      <pivotArea dataOnly="0" labelOnly="1" fieldPosition="0">
        <references count="2">
          <reference field="0" count="1" selected="0">
            <x v="8"/>
          </reference>
          <reference field="1" count="1">
            <x v="24"/>
          </reference>
        </references>
      </pivotArea>
    </format>
    <format dxfId="251">
      <pivotArea collapsedLevelsAreSubtotals="1" fieldPosition="0">
        <references count="2">
          <reference field="0" count="1" selected="0">
            <x v="3"/>
          </reference>
          <reference field="1" count="1">
            <x v="24"/>
          </reference>
        </references>
      </pivotArea>
    </format>
    <format dxfId="250">
      <pivotArea dataOnly="0" labelOnly="1" fieldPosition="0">
        <references count="2">
          <reference field="0" count="1" selected="0">
            <x v="3"/>
          </reference>
          <reference field="1" count="1">
            <x v="24"/>
          </reference>
        </references>
      </pivotArea>
    </format>
    <format dxfId="249">
      <pivotArea collapsedLevelsAreSubtotals="1" fieldPosition="0">
        <references count="2">
          <reference field="0" count="1" selected="0">
            <x v="2"/>
          </reference>
          <reference field="1" count="1">
            <x v="24"/>
          </reference>
        </references>
      </pivotArea>
    </format>
    <format dxfId="248">
      <pivotArea dataOnly="0" labelOnly="1" fieldPosition="0">
        <references count="2">
          <reference field="0" count="1" selected="0">
            <x v="2"/>
          </reference>
          <reference field="1" count="1">
            <x v="24"/>
          </reference>
        </references>
      </pivotArea>
    </format>
    <format dxfId="247">
      <pivotArea collapsedLevelsAreSubtotals="1" fieldPosition="0">
        <references count="2">
          <reference field="0" count="1" selected="0">
            <x v="1"/>
          </reference>
          <reference field="1" count="1">
            <x v="24"/>
          </reference>
        </references>
      </pivotArea>
    </format>
    <format dxfId="246">
      <pivotArea dataOnly="0" labelOnly="1" fieldPosition="0">
        <references count="2">
          <reference field="0" count="1" selected="0">
            <x v="1"/>
          </reference>
          <reference field="1" count="1">
            <x v="24"/>
          </reference>
        </references>
      </pivotArea>
    </format>
    <format dxfId="245">
      <pivotArea collapsedLevelsAreSubtotals="1" fieldPosition="0">
        <references count="2">
          <reference field="0" count="1" selected="0">
            <x v="0"/>
          </reference>
          <reference field="1" count="1">
            <x v="24"/>
          </reference>
        </references>
      </pivotArea>
    </format>
    <format dxfId="244">
      <pivotArea dataOnly="0" labelOnly="1" fieldPosition="0">
        <references count="2">
          <reference field="0" count="1" selected="0">
            <x v="0"/>
          </reference>
          <reference field="1" count="1">
            <x v="24"/>
          </reference>
        </references>
      </pivotArea>
    </format>
    <format dxfId="243">
      <pivotArea collapsedLevelsAreSubtotals="1" fieldPosition="0">
        <references count="1">
          <reference field="0" count="1">
            <x v="9"/>
          </reference>
        </references>
      </pivotArea>
    </format>
    <format dxfId="242">
      <pivotArea dataOnly="0" labelOnly="1" fieldPosition="0">
        <references count="1">
          <reference field="0" count="1">
            <x v="9"/>
          </reference>
        </references>
      </pivotArea>
    </format>
    <format dxfId="241">
      <pivotArea collapsedLevelsAreSubtotals="1" fieldPosition="0">
        <references count="2">
          <reference field="0" count="1" selected="0">
            <x v="10"/>
          </reference>
          <reference field="1" count="1">
            <x v="24"/>
          </reference>
        </references>
      </pivotArea>
    </format>
    <format dxfId="240">
      <pivotArea dataOnly="0" labelOnly="1" fieldPosition="0">
        <references count="2">
          <reference field="0" count="1" selected="0">
            <x v="10"/>
          </reference>
          <reference field="1" count="1">
            <x v="24"/>
          </reference>
        </references>
      </pivotArea>
    </format>
    <format dxfId="239">
      <pivotArea collapsedLevelsAreSubtotals="1" fieldPosition="0">
        <references count="2">
          <reference field="0" count="1" selected="0">
            <x v="10"/>
          </reference>
          <reference field="1" count="1">
            <x v="24"/>
          </reference>
        </references>
      </pivotArea>
    </format>
    <format dxfId="238">
      <pivotArea dataOnly="0" labelOnly="1" fieldPosition="0">
        <references count="2">
          <reference field="0" count="1" selected="0">
            <x v="10"/>
          </reference>
          <reference field="1" count="1">
            <x v="24"/>
          </reference>
        </references>
      </pivotArea>
    </format>
    <format dxfId="237">
      <pivotArea field="0" type="button" dataOnly="0" labelOnly="1" outline="0" axis="axisRow" fieldPosition="0"/>
    </format>
    <format dxfId="236">
      <pivotArea dataOnly="0" labelOnly="1" outline="0" fieldPosition="0">
        <references count="1">
          <reference field="4294967294" count="4">
            <x v="0"/>
            <x v="1"/>
            <x v="2"/>
            <x v="3"/>
          </reference>
        </references>
      </pivotArea>
    </format>
    <format dxfId="235">
      <pivotArea dataOnly="0" labelOnly="1" fieldPosition="0">
        <references count="2">
          <reference field="0" count="1" selected="0">
            <x v="8"/>
          </reference>
          <reference field="1" count="1">
            <x v="27"/>
          </reference>
        </references>
      </pivotArea>
    </format>
    <format dxfId="234">
      <pivotArea collapsedLevelsAreSubtotals="1" fieldPosition="0">
        <references count="3">
          <reference field="4294967294" count="1" selected="0">
            <x v="0"/>
          </reference>
          <reference field="0" count="1" selected="0">
            <x v="8"/>
          </reference>
          <reference field="1" count="1">
            <x v="27"/>
          </reference>
        </references>
      </pivotArea>
    </format>
    <format dxfId="233">
      <pivotArea collapsedLevelsAreSubtotals="1" fieldPosition="0">
        <references count="3">
          <reference field="4294967294" count="1" selected="0">
            <x v="1"/>
          </reference>
          <reference field="0" count="1" selected="0">
            <x v="8"/>
          </reference>
          <reference field="1" count="1">
            <x v="27"/>
          </reference>
        </references>
      </pivotArea>
    </format>
    <format dxfId="232">
      <pivotArea collapsedLevelsAreSubtotals="1" fieldPosition="0">
        <references count="3">
          <reference field="4294967294" count="1" selected="0">
            <x v="2"/>
          </reference>
          <reference field="0" count="1" selected="0">
            <x v="8"/>
          </reference>
          <reference field="1" count="1">
            <x v="27"/>
          </reference>
        </references>
      </pivotArea>
    </format>
    <format dxfId="231">
      <pivotArea collapsedLevelsAreSubtotals="1" fieldPosition="0">
        <references count="3">
          <reference field="4294967294" count="1" selected="0">
            <x v="3"/>
          </reference>
          <reference field="0" count="1" selected="0">
            <x v="8"/>
          </reference>
          <reference field="1" count="1">
            <x v="27"/>
          </reference>
        </references>
      </pivotArea>
    </format>
    <format dxfId="230">
      <pivotArea collapsedLevelsAreSubtotals="1" fieldPosition="0">
        <references count="2">
          <reference field="0" count="1" selected="0">
            <x v="4"/>
          </reference>
          <reference field="1" count="1">
            <x v="24"/>
          </reference>
        </references>
      </pivotArea>
    </format>
    <format dxfId="229">
      <pivotArea dataOnly="0" labelOnly="1" fieldPosition="0">
        <references count="2">
          <reference field="0" count="1" selected="0">
            <x v="4"/>
          </reference>
          <reference field="1" count="1">
            <x v="24"/>
          </reference>
        </references>
      </pivotArea>
    </format>
    <format dxfId="228">
      <pivotArea collapsedLevelsAreSubtotals="1" fieldPosition="0">
        <references count="2">
          <reference field="0" count="1" selected="0">
            <x v="5"/>
          </reference>
          <reference field="1" count="1">
            <x v="24"/>
          </reference>
        </references>
      </pivotArea>
    </format>
    <format dxfId="227">
      <pivotArea dataOnly="0" labelOnly="1" fieldPosition="0">
        <references count="2">
          <reference field="0" count="1" selected="0">
            <x v="5"/>
          </reference>
          <reference field="1" count="1">
            <x v="24"/>
          </reference>
        </references>
      </pivotArea>
    </format>
    <format dxfId="226">
      <pivotArea collapsedLevelsAreSubtotals="1" fieldPosition="0">
        <references count="2">
          <reference field="0" count="1" selected="0">
            <x v="6"/>
          </reference>
          <reference field="1" count="1">
            <x v="24"/>
          </reference>
        </references>
      </pivotArea>
    </format>
    <format dxfId="225">
      <pivotArea dataOnly="0" labelOnly="1" fieldPosition="0">
        <references count="2">
          <reference field="0" count="1" selected="0">
            <x v="6"/>
          </reference>
          <reference field="1" count="1">
            <x v="24"/>
          </reference>
        </references>
      </pivotArea>
    </format>
    <format dxfId="224">
      <pivotArea collapsedLevelsAreSubtotals="1" fieldPosition="0">
        <references count="2">
          <reference field="0" count="1" selected="0">
            <x v="10"/>
          </reference>
          <reference field="1" count="1">
            <x v="24"/>
          </reference>
        </references>
      </pivotArea>
    </format>
    <format dxfId="223">
      <pivotArea dataOnly="0" labelOnly="1" fieldPosition="0">
        <references count="2">
          <reference field="0" count="1" selected="0">
            <x v="10"/>
          </reference>
          <reference field="1" count="1">
            <x v="24"/>
          </reference>
        </references>
      </pivotArea>
    </format>
    <format dxfId="222">
      <pivotArea collapsedLevelsAreSubtotals="1" fieldPosition="0">
        <references count="2">
          <reference field="0" count="1" selected="0">
            <x v="10"/>
          </reference>
          <reference field="1" count="1">
            <x v="24"/>
          </reference>
        </references>
      </pivotArea>
    </format>
    <format dxfId="221">
      <pivotArea dataOnly="0" labelOnly="1" fieldPosition="0">
        <references count="2">
          <reference field="0" count="1" selected="0">
            <x v="10"/>
          </reference>
          <reference field="1" count="1">
            <x v="24"/>
          </reference>
        </references>
      </pivotArea>
    </format>
    <format dxfId="220">
      <pivotArea collapsedLevelsAreSubtotals="1" fieldPosition="0">
        <references count="2">
          <reference field="0" count="1" selected="0">
            <x v="7"/>
          </reference>
          <reference field="1" count="1">
            <x v="27"/>
          </reference>
        </references>
      </pivotArea>
    </format>
    <format dxfId="219">
      <pivotArea dataOnly="0" labelOnly="1" fieldPosition="0">
        <references count="2">
          <reference field="0" count="1" selected="0">
            <x v="7"/>
          </reference>
          <reference field="1" count="1">
            <x v="27"/>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68B54C2E-AEA6-4661-BB79-E553CE048C63}" name="PivotTable1" cacheId="4" applyNumberFormats="0" applyBorderFormats="0" applyFontFormats="0" applyPatternFormats="0" applyAlignmentFormats="0" applyWidthHeightFormats="1" dataCaption="Values" grandTotalCaption="University Total" updatedVersion="8" minRefreshableVersion="3" rowGrandTotals="0" colGrandTotals="0" itemPrintTitles="1" createdVersion="6" indent="0" outline="1" outlineData="1" multipleFieldFilters="0" rowHeaderCaption="Race/Ethnicity">
  <location ref="A7:F43" firstHeaderRow="0" firstDataRow="1" firstDataCol="1"/>
  <pivotFields count="7">
    <pivotField axis="axisRow" subtotalTop="0" showAll="0">
      <items count="13">
        <item x="0"/>
        <item x="1"/>
        <item x="2"/>
        <item m="1" x="10"/>
        <item m="1" x="9"/>
        <item m="1" x="11"/>
        <item x="3"/>
        <item x="4"/>
        <item x="5"/>
        <item x="6"/>
        <item x="7"/>
        <item x="8"/>
        <item t="default"/>
      </items>
    </pivotField>
    <pivotField axis="axisRow" subtotalTop="0" showAll="0">
      <items count="5">
        <item n="Women" m="1" x="2"/>
        <item n="Men" m="1" x="3"/>
        <item n="Women " x="0"/>
        <item n="Men " x="1"/>
        <item t="default"/>
      </items>
    </pivotField>
    <pivotField dataField="1" subtotalTop="0" showAll="0"/>
    <pivotField dataField="1" subtotalTop="0" showAll="0"/>
    <pivotField dataField="1" subtotalTop="0" showAll="0"/>
    <pivotField dataField="1" subtotalTop="0" showAll="0"/>
    <pivotField dataField="1" subtotalTop="0" showAll="0"/>
  </pivotFields>
  <rowFields count="2">
    <field x="0"/>
    <field x="1"/>
  </rowFields>
  <rowItems count="36">
    <i>
      <x/>
    </i>
    <i r="1">
      <x v="2"/>
    </i>
    <i r="1">
      <x v="3"/>
    </i>
    <i t="default">
      <x/>
    </i>
    <i>
      <x v="1"/>
    </i>
    <i r="1">
      <x v="2"/>
    </i>
    <i r="1">
      <x v="3"/>
    </i>
    <i t="default">
      <x v="1"/>
    </i>
    <i>
      <x v="2"/>
    </i>
    <i r="1">
      <x v="2"/>
    </i>
    <i r="1">
      <x v="3"/>
    </i>
    <i t="default">
      <x v="2"/>
    </i>
    <i>
      <x v="6"/>
    </i>
    <i r="1">
      <x v="2"/>
    </i>
    <i r="1">
      <x v="3"/>
    </i>
    <i t="default">
      <x v="6"/>
    </i>
    <i>
      <x v="7"/>
    </i>
    <i r="1">
      <x v="2"/>
    </i>
    <i r="1">
      <x v="3"/>
    </i>
    <i t="default">
      <x v="7"/>
    </i>
    <i>
      <x v="8"/>
    </i>
    <i r="1">
      <x v="2"/>
    </i>
    <i r="1">
      <x v="3"/>
    </i>
    <i t="default">
      <x v="8"/>
    </i>
    <i>
      <x v="9"/>
    </i>
    <i r="1">
      <x v="2"/>
    </i>
    <i r="1">
      <x v="3"/>
    </i>
    <i t="default">
      <x v="9"/>
    </i>
    <i>
      <x v="10"/>
    </i>
    <i r="1">
      <x v="2"/>
    </i>
    <i r="1">
      <x v="3"/>
    </i>
    <i t="default">
      <x v="10"/>
    </i>
    <i>
      <x v="11"/>
    </i>
    <i r="1">
      <x v="2"/>
    </i>
    <i r="1">
      <x v="3"/>
    </i>
    <i t="default">
      <x v="11"/>
    </i>
  </rowItems>
  <colFields count="1">
    <field x="-2"/>
  </colFields>
  <colItems count="5">
    <i>
      <x/>
    </i>
    <i i="1">
      <x v="1"/>
    </i>
    <i i="2">
      <x v="2"/>
    </i>
    <i i="3">
      <x v="3"/>
    </i>
    <i i="4">
      <x v="4"/>
    </i>
  </colItems>
  <dataFields count="5">
    <dataField name="Full Time " fld="2" baseField="0" baseItem="0"/>
    <dataField name="Part Time " fld="3" baseField="0" baseItem="0"/>
    <dataField name="Fixed Term " fld="4" baseField="0" baseItem="0"/>
    <dataField name="Temporary " fld="5" baseField="0" baseItem="0"/>
    <dataField name="Total " fld="6" baseField="0" baseItem="0"/>
  </dataFields>
  <formats count="37">
    <format dxfId="73">
      <pivotArea outline="0" collapsedLevelsAreSubtotals="1" fieldPosition="0"/>
    </format>
    <format dxfId="72">
      <pivotArea dataOnly="0" labelOnly="1" outline="0" fieldPosition="0">
        <references count="1">
          <reference field="4294967294" count="5">
            <x v="0"/>
            <x v="1"/>
            <x v="2"/>
            <x v="3"/>
            <x v="4"/>
          </reference>
        </references>
      </pivotArea>
    </format>
    <format dxfId="71">
      <pivotArea collapsedLevelsAreSubtotals="1" fieldPosition="0">
        <references count="1">
          <reference field="0" count="1" defaultSubtotal="1">
            <x v="11"/>
          </reference>
        </references>
      </pivotArea>
    </format>
    <format dxfId="70">
      <pivotArea dataOnly="0" labelOnly="1" fieldPosition="0">
        <references count="1">
          <reference field="0" count="1" defaultSubtotal="1">
            <x v="11"/>
          </reference>
        </references>
      </pivotArea>
    </format>
    <format dxfId="69">
      <pivotArea collapsedLevelsAreSubtotals="1" fieldPosition="0">
        <references count="2">
          <reference field="0" count="1" selected="0">
            <x v="0"/>
          </reference>
          <reference field="1" count="0"/>
        </references>
      </pivotArea>
    </format>
    <format dxfId="68">
      <pivotArea collapsedLevelsAreSubtotals="1" fieldPosition="0">
        <references count="1">
          <reference field="0" count="1" defaultSubtotal="1">
            <x v="0"/>
          </reference>
        </references>
      </pivotArea>
    </format>
    <format dxfId="67">
      <pivotArea collapsedLevelsAreSubtotals="1" fieldPosition="0">
        <references count="1">
          <reference field="0" count="1">
            <x v="1"/>
          </reference>
        </references>
      </pivotArea>
    </format>
    <format dxfId="66">
      <pivotArea collapsedLevelsAreSubtotals="1" fieldPosition="0">
        <references count="2">
          <reference field="0" count="1" selected="0">
            <x v="1"/>
          </reference>
          <reference field="1" count="0"/>
        </references>
      </pivotArea>
    </format>
    <format dxfId="65">
      <pivotArea collapsedLevelsAreSubtotals="1" fieldPosition="0">
        <references count="1">
          <reference field="0" count="1" defaultSubtotal="1">
            <x v="1"/>
          </reference>
        </references>
      </pivotArea>
    </format>
    <format dxfId="64">
      <pivotArea collapsedLevelsAreSubtotals="1" fieldPosition="0">
        <references count="1">
          <reference field="0" count="1">
            <x v="2"/>
          </reference>
        </references>
      </pivotArea>
    </format>
    <format dxfId="63">
      <pivotArea collapsedLevelsAreSubtotals="1" fieldPosition="0">
        <references count="2">
          <reference field="0" count="1" selected="0">
            <x v="2"/>
          </reference>
          <reference field="1" count="0"/>
        </references>
      </pivotArea>
    </format>
    <format dxfId="62">
      <pivotArea collapsedLevelsAreSubtotals="1" fieldPosition="0">
        <references count="1">
          <reference field="0" count="1" defaultSubtotal="1">
            <x v="2"/>
          </reference>
        </references>
      </pivotArea>
    </format>
    <format dxfId="61">
      <pivotArea collapsedLevelsAreSubtotals="1" fieldPosition="0">
        <references count="1">
          <reference field="0" count="1">
            <x v="3"/>
          </reference>
        </references>
      </pivotArea>
    </format>
    <format dxfId="60">
      <pivotArea collapsedLevelsAreSubtotals="1" fieldPosition="0">
        <references count="2">
          <reference field="0" count="1" selected="0">
            <x v="3"/>
          </reference>
          <reference field="1" count="0"/>
        </references>
      </pivotArea>
    </format>
    <format dxfId="59">
      <pivotArea collapsedLevelsAreSubtotals="1" fieldPosition="0">
        <references count="1">
          <reference field="0" count="1" defaultSubtotal="1">
            <x v="3"/>
          </reference>
        </references>
      </pivotArea>
    </format>
    <format dxfId="58">
      <pivotArea collapsedLevelsAreSubtotals="1" fieldPosition="0">
        <references count="1">
          <reference field="0" count="1">
            <x v="4"/>
          </reference>
        </references>
      </pivotArea>
    </format>
    <format dxfId="57">
      <pivotArea collapsedLevelsAreSubtotals="1" fieldPosition="0">
        <references count="2">
          <reference field="0" count="1" selected="0">
            <x v="4"/>
          </reference>
          <reference field="1" count="0"/>
        </references>
      </pivotArea>
    </format>
    <format dxfId="56">
      <pivotArea collapsedLevelsAreSubtotals="1" fieldPosition="0">
        <references count="1">
          <reference field="0" count="1" defaultSubtotal="1">
            <x v="4"/>
          </reference>
        </references>
      </pivotArea>
    </format>
    <format dxfId="55">
      <pivotArea collapsedLevelsAreSubtotals="1" fieldPosition="0">
        <references count="1">
          <reference field="0" count="1">
            <x v="5"/>
          </reference>
        </references>
      </pivotArea>
    </format>
    <format dxfId="54">
      <pivotArea collapsedLevelsAreSubtotals="1" fieldPosition="0">
        <references count="2">
          <reference field="0" count="1" selected="0">
            <x v="5"/>
          </reference>
          <reference field="1" count="0"/>
        </references>
      </pivotArea>
    </format>
    <format dxfId="53">
      <pivotArea collapsedLevelsAreSubtotals="1" fieldPosition="0">
        <references count="1">
          <reference field="0" count="1" defaultSubtotal="1">
            <x v="5"/>
          </reference>
        </references>
      </pivotArea>
    </format>
    <format dxfId="52">
      <pivotArea collapsedLevelsAreSubtotals="1" fieldPosition="0">
        <references count="1">
          <reference field="0" count="1">
            <x v="9"/>
          </reference>
        </references>
      </pivotArea>
    </format>
    <format dxfId="51">
      <pivotArea collapsedLevelsAreSubtotals="1" fieldPosition="0">
        <references count="2">
          <reference field="0" count="1" selected="0">
            <x v="9"/>
          </reference>
          <reference field="1" count="0"/>
        </references>
      </pivotArea>
    </format>
    <format dxfId="50">
      <pivotArea collapsedLevelsAreSubtotals="1" fieldPosition="0">
        <references count="1">
          <reference field="0" count="1" defaultSubtotal="1">
            <x v="9"/>
          </reference>
        </references>
      </pivotArea>
    </format>
    <format dxfId="49">
      <pivotArea collapsedLevelsAreSubtotals="1" fieldPosition="0">
        <references count="1">
          <reference field="0" count="1">
            <x v="10"/>
          </reference>
        </references>
      </pivotArea>
    </format>
    <format dxfId="48">
      <pivotArea collapsedLevelsAreSubtotals="1" fieldPosition="0">
        <references count="2">
          <reference field="0" count="1" selected="0">
            <x v="10"/>
          </reference>
          <reference field="1" count="0"/>
        </references>
      </pivotArea>
    </format>
    <format dxfId="47">
      <pivotArea collapsedLevelsAreSubtotals="1" fieldPosition="0">
        <references count="1">
          <reference field="0" count="1" defaultSubtotal="1">
            <x v="10"/>
          </reference>
        </references>
      </pivotArea>
    </format>
    <format dxfId="46">
      <pivotArea collapsedLevelsAreSubtotals="1" fieldPosition="0">
        <references count="1">
          <reference field="0" count="1">
            <x v="11"/>
          </reference>
        </references>
      </pivotArea>
    </format>
    <format dxfId="45">
      <pivotArea collapsedLevelsAreSubtotals="1" fieldPosition="0">
        <references count="2">
          <reference field="0" count="1" selected="0">
            <x v="11"/>
          </reference>
          <reference field="1" count="0"/>
        </references>
      </pivotArea>
    </format>
    <format dxfId="44">
      <pivotArea collapsedLevelsAreSubtotals="1" fieldPosition="0">
        <references count="1">
          <reference field="0" count="1" defaultSubtotal="1">
            <x v="11"/>
          </reference>
        </references>
      </pivotArea>
    </format>
    <format dxfId="43">
      <pivotArea field="0" type="button" dataOnly="0" labelOnly="1" outline="0" axis="axisRow" fieldPosition="0"/>
    </format>
    <format dxfId="42">
      <pivotArea dataOnly="0" labelOnly="1" outline="0" fieldPosition="0">
        <references count="1">
          <reference field="4294967294" count="5">
            <x v="0"/>
            <x v="1"/>
            <x v="2"/>
            <x v="3"/>
            <x v="4"/>
          </reference>
        </references>
      </pivotArea>
    </format>
    <format dxfId="41">
      <pivotArea collapsedLevelsAreSubtotals="1" fieldPosition="0">
        <references count="2">
          <reference field="4294967294" count="1" selected="0">
            <x v="4"/>
          </reference>
          <reference field="0" count="1" defaultSubtotal="1">
            <x v="8"/>
          </reference>
        </references>
      </pivotArea>
    </format>
    <format dxfId="40">
      <pivotArea collapsedLevelsAreSubtotals="1" fieldPosition="0">
        <references count="1">
          <reference field="0" count="1" defaultSubtotal="1">
            <x v="11"/>
          </reference>
        </references>
      </pivotArea>
    </format>
    <format dxfId="39">
      <pivotArea dataOnly="0" labelOnly="1" fieldPosition="0">
        <references count="1">
          <reference field="0" count="1" defaultSubtotal="1">
            <x v="11"/>
          </reference>
        </references>
      </pivotArea>
    </format>
    <format dxfId="38">
      <pivotArea collapsedLevelsAreSubtotals="1" fieldPosition="0">
        <references count="1">
          <reference field="0" count="1" defaultSubtotal="1">
            <x v="11"/>
          </reference>
        </references>
      </pivotArea>
    </format>
    <format dxfId="37">
      <pivotArea dataOnly="0" labelOnly="1" fieldPosition="0">
        <references count="1">
          <reference field="0" count="1" defaultSubtotal="1">
            <x v="11"/>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C2D29DD9-0023-4AA8-AD22-D5DD30B0DB4B}" name="PivotTable2" cacheId="3" dataOnRows="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chartFormat="7">
  <location ref="I30:K35" firstHeaderRow="1" firstDataRow="2" firstDataCol="1"/>
  <pivotFields count="5">
    <pivotField axis="axisCol" showAll="0" defaultSubtotal="0">
      <items count="5">
        <item m="1" x="4"/>
        <item m="1" x="2"/>
        <item x="0"/>
        <item m="1" x="3"/>
        <item x="1"/>
      </items>
    </pivotField>
    <pivotField dataField="1" showAll="0" defaultSubtotal="0"/>
    <pivotField dataField="1" showAll="0" defaultSubtotal="0"/>
    <pivotField dataField="1" showAll="0" defaultSubtotal="0"/>
    <pivotField dataField="1" showAll="0" defaultSubtotal="0"/>
  </pivotFields>
  <rowFields count="1">
    <field x="-2"/>
  </rowFields>
  <rowItems count="4">
    <i>
      <x/>
    </i>
    <i i="1">
      <x v="1"/>
    </i>
    <i i="2">
      <x v="2"/>
    </i>
    <i i="3">
      <x v="3"/>
    </i>
  </rowItems>
  <colFields count="1">
    <field x="0"/>
  </colFields>
  <colItems count="2">
    <i>
      <x v="2"/>
    </i>
    <i>
      <x v="4"/>
    </i>
  </colItems>
  <dataFields count="4">
    <dataField name="Full Time " fld="1" baseField="0" baseItem="0"/>
    <dataField name="Part Time " fld="2" baseField="0" baseItem="0"/>
    <dataField name="Fixed Term " fld="3" baseField="0" baseItem="0"/>
    <dataField name="Temporary " fld="4" baseField="0" baseItem="0"/>
  </dataFields>
  <chartFormats count="4">
    <chartFormat chart="3" format="8" series="1">
      <pivotArea type="data" outline="0" fieldPosition="0">
        <references count="2">
          <reference field="4294967294" count="1" selected="0">
            <x v="0"/>
          </reference>
          <reference field="0" count="1" selected="0">
            <x v="0"/>
          </reference>
        </references>
      </pivotArea>
    </chartFormat>
    <chartFormat chart="3" format="9" series="1">
      <pivotArea type="data" outline="0" fieldPosition="0">
        <references count="2">
          <reference field="4294967294" count="1" selected="0">
            <x v="0"/>
          </reference>
          <reference field="0" count="1" selected="0">
            <x v="1"/>
          </reference>
        </references>
      </pivotArea>
    </chartFormat>
    <chartFormat chart="6" format="4" series="1">
      <pivotArea type="data" outline="0" fieldPosition="0">
        <references count="2">
          <reference field="4294967294" count="1" selected="0">
            <x v="0"/>
          </reference>
          <reference field="0" count="1" selected="0">
            <x v="2"/>
          </reference>
        </references>
      </pivotArea>
    </chartFormat>
    <chartFormat chart="6" format="5" series="1">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E15524BE-1C03-4094-9E16-40D39D6ABAB2}" name="PivotTable3" cacheId="11" applyNumberFormats="0" applyBorderFormats="0" applyFontFormats="0" applyPatternFormats="0" applyAlignmentFormats="0" applyWidthHeightFormats="1" dataCaption="Values" grandTotalCaption="University Total" updatedVersion="8" minRefreshableVersion="3" itemPrintTitles="1" createdVersion="6" indent="0" outline="1" outlineData="1" multipleFieldFilters="0" rowHeaderCaption="University">
  <location ref="A8:K39" firstHeaderRow="0" firstDataRow="1" firstDataCol="1"/>
  <pivotFields count="13">
    <pivotField axis="axisRow" subtotalTop="0" showAll="0">
      <items count="4">
        <item x="0"/>
        <item x="1"/>
        <item h="1" m="1" x="2"/>
        <item t="default"/>
      </items>
    </pivotField>
    <pivotField axis="axisRow" subtotalTop="0" showAll="0" sortType="ascending">
      <items count="7">
        <item x="1"/>
        <item x="0"/>
        <item m="1" x="5"/>
        <item x="3"/>
        <item x="2"/>
        <item m="1" x="4"/>
        <item t="default"/>
      </items>
    </pivotField>
    <pivotField axis="axisRow" subtotalTop="0" showAll="0">
      <items count="15">
        <item x="0"/>
        <item x="4"/>
        <item x="1"/>
        <item x="2"/>
        <item m="1" x="8"/>
        <item m="1" x="13"/>
        <item x="7"/>
        <item m="1" x="12"/>
        <item m="1" x="11"/>
        <item x="6"/>
        <item x="5"/>
        <item m="1" x="9"/>
        <item m="1" x="10"/>
        <item x="3"/>
        <item t="default"/>
      </items>
    </pivotField>
    <pivotField dataField="1" subtotalTop="0" showAll="0"/>
    <pivotField dataField="1" subtotalTop="0" showAll="0"/>
    <pivotField dataField="1" subtotalTop="0" showAll="0"/>
    <pivotField dataField="1" subtotalTop="0" showAll="0"/>
    <pivotField dataField="1" subtotalTop="0" showAll="0"/>
    <pivotField dataField="1" subtotalTop="0" showAll="0"/>
    <pivotField dataField="1" subtotalTop="0" showAll="0"/>
    <pivotField dataField="1" subtotalTop="0" showAll="0"/>
    <pivotField dataField="1" subtotalTop="0" showAll="0"/>
    <pivotField dataField="1" subtotalTop="0" showAll="0"/>
  </pivotFields>
  <rowFields count="3">
    <field x="0"/>
    <field x="1"/>
    <field x="2"/>
  </rowFields>
  <rowItems count="31">
    <i>
      <x/>
    </i>
    <i r="1">
      <x/>
    </i>
    <i r="2">
      <x v="1"/>
    </i>
    <i r="2">
      <x v="2"/>
    </i>
    <i r="2">
      <x v="3"/>
    </i>
    <i r="2">
      <x v="10"/>
    </i>
    <i r="2">
      <x v="13"/>
    </i>
    <i t="default" r="1">
      <x/>
    </i>
    <i r="1">
      <x v="1"/>
    </i>
    <i r="2">
      <x/>
    </i>
    <i r="2">
      <x v="1"/>
    </i>
    <i r="2">
      <x v="2"/>
    </i>
    <i r="2">
      <x v="3"/>
    </i>
    <i r="2">
      <x v="10"/>
    </i>
    <i r="2">
      <x v="13"/>
    </i>
    <i t="default" r="1">
      <x v="1"/>
    </i>
    <i r="1">
      <x v="4"/>
    </i>
    <i r="2">
      <x/>
    </i>
    <i r="2">
      <x v="1"/>
    </i>
    <i r="2">
      <x v="2"/>
    </i>
    <i r="2">
      <x v="3"/>
    </i>
    <i r="2">
      <x v="9"/>
    </i>
    <i r="2">
      <x v="13"/>
    </i>
    <i t="default" r="1">
      <x v="4"/>
    </i>
    <i t="default">
      <x/>
    </i>
    <i>
      <x v="1"/>
    </i>
    <i r="1">
      <x v="3"/>
    </i>
    <i r="2">
      <x v="6"/>
    </i>
    <i t="default" r="1">
      <x v="3"/>
    </i>
    <i t="default">
      <x v="1"/>
    </i>
    <i t="grand">
      <x/>
    </i>
  </rowItems>
  <colFields count="1">
    <field x="-2"/>
  </colFields>
  <colItems count="10">
    <i>
      <x/>
    </i>
    <i i="1">
      <x v="1"/>
    </i>
    <i i="2">
      <x v="2"/>
    </i>
    <i i="3">
      <x v="3"/>
    </i>
    <i i="4">
      <x v="4"/>
    </i>
    <i i="5">
      <x v="5"/>
    </i>
    <i i="6">
      <x v="6"/>
    </i>
    <i i="7">
      <x v="7"/>
    </i>
    <i i="8">
      <x v="8"/>
    </i>
    <i i="9">
      <x v="9"/>
    </i>
  </colItems>
  <dataFields count="10">
    <dataField name="2021 Regular " fld="3" baseField="0" baseItem="0"/>
    <dataField name="2021 Other* " fld="4" baseField="0" baseItem="0"/>
    <dataField name="2022 Regular " fld="5" baseField="0" baseItem="0"/>
    <dataField name="2022 Other* " fld="6" baseField="0" baseItem="0"/>
    <dataField name="2023 Regular " fld="7" baseField="0" baseItem="0"/>
    <dataField name="2023 Other* " fld="8" baseField="0" baseItem="0"/>
    <dataField name="2024 Regular " fld="9" baseField="0" baseItem="0"/>
    <dataField name="2024 Other* " fld="10" baseField="0" baseItem="0"/>
    <dataField name="2025 Regular " fld="11" baseField="0" baseItem="0"/>
    <dataField name="2025 Other* " fld="12" baseField="0" baseItem="0"/>
  </dataFields>
  <formats count="32">
    <format dxfId="36">
      <pivotArea outline="0" collapsedLevelsAreSubtotals="1" fieldPosition="0"/>
    </format>
    <format dxfId="35">
      <pivotArea collapsedLevelsAreSubtotals="1" fieldPosition="0">
        <references count="2">
          <reference field="0" count="1" selected="0">
            <x v="0"/>
          </reference>
          <reference field="1" count="1">
            <x v="0"/>
          </reference>
        </references>
      </pivotArea>
    </format>
    <format dxfId="34">
      <pivotArea collapsedLevelsAreSubtotals="1" fieldPosition="0">
        <references count="3">
          <reference field="0" count="1" selected="0">
            <x v="0"/>
          </reference>
          <reference field="1" count="1" selected="0">
            <x v="0"/>
          </reference>
          <reference field="2" count="4">
            <x v="2"/>
            <x v="3"/>
            <x v="4"/>
            <x v="5"/>
          </reference>
        </references>
      </pivotArea>
    </format>
    <format dxfId="33">
      <pivotArea collapsedLevelsAreSubtotals="1" fieldPosition="0">
        <references count="2">
          <reference field="0" count="1" selected="0">
            <x v="0"/>
          </reference>
          <reference field="1" count="1" defaultSubtotal="1">
            <x v="0"/>
          </reference>
        </references>
      </pivotArea>
    </format>
    <format dxfId="32">
      <pivotArea collapsedLevelsAreSubtotals="1" fieldPosition="0">
        <references count="2">
          <reference field="0" count="1" selected="0">
            <x v="0"/>
          </reference>
          <reference field="1" count="1">
            <x v="2"/>
          </reference>
        </references>
      </pivotArea>
    </format>
    <format dxfId="31">
      <pivotArea collapsedLevelsAreSubtotals="1" fieldPosition="0">
        <references count="3">
          <reference field="0" count="1" selected="0">
            <x v="0"/>
          </reference>
          <reference field="1" count="1" selected="0">
            <x v="2"/>
          </reference>
          <reference field="2" count="9">
            <x v="0"/>
            <x v="1"/>
            <x v="2"/>
            <x v="3"/>
            <x v="4"/>
            <x v="5"/>
            <x v="7"/>
            <x v="8"/>
            <x v="9"/>
          </reference>
        </references>
      </pivotArea>
    </format>
    <format dxfId="30">
      <pivotArea collapsedLevelsAreSubtotals="1" fieldPosition="0">
        <references count="2">
          <reference field="0" count="1" selected="0">
            <x v="0"/>
          </reference>
          <reference field="1" count="1" defaultSubtotal="1">
            <x v="2"/>
          </reference>
        </references>
      </pivotArea>
    </format>
    <format dxfId="29">
      <pivotArea collapsedLevelsAreSubtotals="1" fieldPosition="0">
        <references count="2">
          <reference field="0" count="1" selected="0">
            <x v="0"/>
          </reference>
          <reference field="1" count="1">
            <x v="4"/>
          </reference>
        </references>
      </pivotArea>
    </format>
    <format dxfId="28">
      <pivotArea collapsedLevelsAreSubtotals="1" fieldPosition="0">
        <references count="3">
          <reference field="0" count="1" selected="0">
            <x v="0"/>
          </reference>
          <reference field="1" count="1" selected="0">
            <x v="4"/>
          </reference>
          <reference field="2" count="7">
            <x v="0"/>
            <x v="1"/>
            <x v="2"/>
            <x v="3"/>
            <x v="4"/>
            <x v="5"/>
            <x v="7"/>
          </reference>
        </references>
      </pivotArea>
    </format>
    <format dxfId="27">
      <pivotArea collapsedLevelsAreSubtotals="1" fieldPosition="0">
        <references count="2">
          <reference field="0" count="1" selected="0">
            <x v="0"/>
          </reference>
          <reference field="1" count="1" defaultSubtotal="1">
            <x v="4"/>
          </reference>
        </references>
      </pivotArea>
    </format>
    <format dxfId="26">
      <pivotArea collapsedLevelsAreSubtotals="1" fieldPosition="0">
        <references count="1">
          <reference field="0" count="1" defaultSubtotal="1">
            <x v="0"/>
          </reference>
        </references>
      </pivotArea>
    </format>
    <format dxfId="25">
      <pivotArea collapsedLevelsAreSubtotals="1" fieldPosition="0">
        <references count="1">
          <reference field="0" count="1">
            <x v="1"/>
          </reference>
        </references>
      </pivotArea>
    </format>
    <format dxfId="24">
      <pivotArea collapsedLevelsAreSubtotals="1" fieldPosition="0">
        <references count="2">
          <reference field="0" count="1" selected="0">
            <x v="1"/>
          </reference>
          <reference field="1" count="1">
            <x v="3"/>
          </reference>
        </references>
      </pivotArea>
    </format>
    <format dxfId="23">
      <pivotArea collapsedLevelsAreSubtotals="1" fieldPosition="0">
        <references count="3">
          <reference field="0" count="1" selected="0">
            <x v="1"/>
          </reference>
          <reference field="1" count="1" selected="0">
            <x v="3"/>
          </reference>
          <reference field="2" count="1">
            <x v="6"/>
          </reference>
        </references>
      </pivotArea>
    </format>
    <format dxfId="22">
      <pivotArea collapsedLevelsAreSubtotals="1" fieldPosition="0">
        <references count="2">
          <reference field="0" count="1" selected="0">
            <x v="1"/>
          </reference>
          <reference field="1" count="1" defaultSubtotal="1">
            <x v="3"/>
          </reference>
        </references>
      </pivotArea>
    </format>
    <format dxfId="21">
      <pivotArea collapsedLevelsAreSubtotals="1" fieldPosition="0">
        <references count="1">
          <reference field="0" count="1" defaultSubtotal="1">
            <x v="1"/>
          </reference>
        </references>
      </pivotArea>
    </format>
    <format dxfId="20">
      <pivotArea grandRow="1" outline="0" collapsedLevelsAreSubtotals="1" fieldPosition="0"/>
    </format>
    <format dxfId="19">
      <pivotArea dataOnly="0" labelOnly="1" outline="0" fieldPosition="0">
        <references count="1">
          <reference field="4294967294" count="2">
            <x v="0"/>
            <x v="1"/>
          </reference>
        </references>
      </pivotArea>
    </format>
    <format dxfId="18">
      <pivotArea field="0" type="button" dataOnly="0" labelOnly="1" outline="0" axis="axisRow" fieldPosition="0"/>
    </format>
    <format dxfId="17">
      <pivotArea dataOnly="0" labelOnly="1" outline="0" fieldPosition="0">
        <references count="1">
          <reference field="4294967294" count="2">
            <x v="0"/>
            <x v="1"/>
          </reference>
        </references>
      </pivotArea>
    </format>
    <format dxfId="16">
      <pivotArea grandRow="1" outline="0" collapsedLevelsAreSubtotals="1" fieldPosition="0"/>
    </format>
    <format dxfId="15">
      <pivotArea dataOnly="0" labelOnly="1" grandRow="1" outline="0" fieldPosition="0"/>
    </format>
    <format dxfId="14">
      <pivotArea dataOnly="0" labelOnly="1" outline="0" fieldPosition="0">
        <references count="1">
          <reference field="4294967294" count="2">
            <x v="2"/>
            <x v="3"/>
          </reference>
        </references>
      </pivotArea>
    </format>
    <format dxfId="13">
      <pivotArea dataOnly="0" labelOnly="1" outline="0" fieldPosition="0">
        <references count="1">
          <reference field="4294967294" count="2">
            <x v="2"/>
            <x v="3"/>
          </reference>
        </references>
      </pivotArea>
    </format>
    <format dxfId="12">
      <pivotArea dataOnly="0" labelOnly="1" outline="0" fieldPosition="0">
        <references count="1">
          <reference field="4294967294" count="2">
            <x v="4"/>
            <x v="5"/>
          </reference>
        </references>
      </pivotArea>
    </format>
    <format dxfId="11">
      <pivotArea dataOnly="0" labelOnly="1" outline="0" fieldPosition="0">
        <references count="1">
          <reference field="4294967294" count="2">
            <x v="6"/>
            <x v="7"/>
          </reference>
        </references>
      </pivotArea>
    </format>
    <format dxfId="10">
      <pivotArea dataOnly="0" labelOnly="1" fieldPosition="0">
        <references count="2">
          <reference field="0" count="1" selected="0">
            <x v="1"/>
          </reference>
          <reference field="1" count="1">
            <x v="3"/>
          </reference>
        </references>
      </pivotArea>
    </format>
    <format dxfId="9">
      <pivotArea collapsedLevelsAreSubtotals="1" fieldPosition="0">
        <references count="2">
          <reference field="0" count="1" selected="0">
            <x v="1"/>
          </reference>
          <reference field="1" count="1">
            <x v="3"/>
          </reference>
        </references>
      </pivotArea>
    </format>
    <format dxfId="8">
      <pivotArea collapsedLevelsAreSubtotals="1" fieldPosition="0">
        <references count="1">
          <reference field="0" count="1" defaultSubtotal="1">
            <x v="1"/>
          </reference>
        </references>
      </pivotArea>
    </format>
    <format dxfId="7">
      <pivotArea dataOnly="0" labelOnly="1" fieldPosition="0">
        <references count="2">
          <reference field="0" count="1" selected="0">
            <x v="1"/>
          </reference>
          <reference field="1" count="1" defaultSubtotal="1">
            <x v="3"/>
          </reference>
        </references>
      </pivotArea>
    </format>
    <format dxfId="6">
      <pivotArea dataOnly="0" labelOnly="1" outline="0" fieldPosition="0">
        <references count="1">
          <reference field="4294967294" count="2">
            <x v="8"/>
            <x v="9"/>
          </reference>
        </references>
      </pivotArea>
    </format>
    <format dxfId="5">
      <pivotArea dataOnly="0" labelOnly="1" outline="0" fieldPosition="0">
        <references count="1">
          <reference field="4294967294" count="2">
            <x v="8"/>
            <x v="9"/>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6D27560E-A218-4854-BB58-1FACAA75DEA4}" name="PivotTable5" cacheId="5" dataOnRows="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chartFormat="13">
  <location ref="P33:T39" firstHeaderRow="1" firstDataRow="2" firstDataCol="1"/>
  <pivotFields count="6">
    <pivotField axis="axisCol" showAll="0" defaultSubtotal="0">
      <items count="5">
        <item x="0"/>
        <item x="3"/>
        <item x="1"/>
        <item n="Instructional-Track Faculty" m="1" x="4"/>
        <item n="Instructional-Track Faculty " x="2"/>
      </items>
    </pivotField>
    <pivotField dataField="1" subtotalTop="0" showAll="0" defaultSubtotal="0"/>
    <pivotField dataField="1" subtotalTop="0" showAll="0" defaultSubtotal="0"/>
    <pivotField dataField="1" subtotalTop="0" showAll="0" defaultSubtotal="0"/>
    <pivotField dataField="1" subtotalTop="0" showAll="0" defaultSubtotal="0"/>
    <pivotField dataField="1" subtotalTop="0" showAll="0" defaultSubtotal="0"/>
  </pivotFields>
  <rowFields count="1">
    <field x="-2"/>
  </rowFields>
  <rowItems count="5">
    <i>
      <x/>
    </i>
    <i i="1">
      <x v="1"/>
    </i>
    <i i="2">
      <x v="2"/>
    </i>
    <i i="3">
      <x v="3"/>
    </i>
    <i i="4">
      <x v="4"/>
    </i>
  </rowItems>
  <colFields count="1">
    <field x="0"/>
  </colFields>
  <colItems count="4">
    <i>
      <x/>
    </i>
    <i>
      <x v="1"/>
    </i>
    <i>
      <x v="2"/>
    </i>
    <i>
      <x v="4"/>
    </i>
  </colItems>
  <dataFields count="5">
    <dataField name="2021 " fld="1" baseField="0" baseItem="0"/>
    <dataField name="2022 " fld="2" baseField="0" baseItem="0"/>
    <dataField name="2023 " fld="3" baseField="0" baseItem="0"/>
    <dataField name="2024 " fld="4" baseField="0" baseItem="0"/>
    <dataField name="2025 " fld="5" baseField="0" baseItem="0"/>
  </dataFields>
  <chartFormats count="4">
    <chartFormat chart="3" format="27" series="1">
      <pivotArea type="data" outline="0" fieldPosition="0">
        <references count="2">
          <reference field="4294967294" count="1" selected="0">
            <x v="0"/>
          </reference>
          <reference field="0" count="1" selected="0">
            <x v="0"/>
          </reference>
        </references>
      </pivotArea>
    </chartFormat>
    <chartFormat chart="3" format="28" series="1">
      <pivotArea type="data" outline="0" fieldPosition="0">
        <references count="2">
          <reference field="4294967294" count="1" selected="0">
            <x v="0"/>
          </reference>
          <reference field="0" count="1" selected="0">
            <x v="1"/>
          </reference>
        </references>
      </pivotArea>
    </chartFormat>
    <chartFormat chart="3" format="29" series="1">
      <pivotArea type="data" outline="0" fieldPosition="0">
        <references count="2">
          <reference field="4294967294" count="1" selected="0">
            <x v="0"/>
          </reference>
          <reference field="0" count="1" selected="0">
            <x v="2"/>
          </reference>
        </references>
      </pivotArea>
    </chartFormat>
    <chartFormat chart="3" format="30" series="1">
      <pivotArea type="data" outline="0" fieldPosition="0">
        <references count="2">
          <reference field="4294967294" count="1" selected="0">
            <x v="0"/>
          </reference>
          <reference field="0"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1754687-48EA-4B11-8D22-133A8973A0E7}" name="PivotTable1" cacheId="7"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chartFormat="11">
  <location ref="L39:O44" firstHeaderRow="0" firstDataRow="1" firstDataCol="1"/>
  <pivotFields count="4">
    <pivotField axis="axisRow" showAll="0">
      <items count="7">
        <item x="2"/>
        <item x="0"/>
        <item x="4"/>
        <item m="1" x="5"/>
        <item x="3"/>
        <item x="1"/>
        <item t="default"/>
      </items>
    </pivotField>
    <pivotField dataField="1" showAll="0"/>
    <pivotField dataField="1" showAll="0"/>
    <pivotField dataField="1" showAll="0"/>
  </pivotFields>
  <rowFields count="1">
    <field x="0"/>
  </rowFields>
  <rowItems count="5">
    <i>
      <x/>
    </i>
    <i>
      <x v="1"/>
    </i>
    <i>
      <x v="2"/>
    </i>
    <i>
      <x v="4"/>
    </i>
    <i>
      <x v="5"/>
    </i>
  </rowItems>
  <colFields count="1">
    <field x="-2"/>
  </colFields>
  <colItems count="3">
    <i>
      <x/>
    </i>
    <i i="1">
      <x v="1"/>
    </i>
    <i i="2">
      <x v="2"/>
    </i>
  </colItems>
  <dataFields count="3">
    <dataField name="Professor " fld="1" baseField="0" baseItem="0"/>
    <dataField name="Associate Professor " fld="2" baseField="0" baseItem="0"/>
    <dataField name="Assistant Professor " fld="3" baseField="0" baseItem="0"/>
  </dataFields>
  <chartFormats count="3">
    <chartFormat chart="3" format="6" series="1">
      <pivotArea type="data" outline="0" fieldPosition="0">
        <references count="1">
          <reference field="4294967294" count="1" selected="0">
            <x v="0"/>
          </reference>
        </references>
      </pivotArea>
    </chartFormat>
    <chartFormat chart="3" format="7" series="1">
      <pivotArea type="data" outline="0" fieldPosition="0">
        <references count="1">
          <reference field="4294967294" count="1" selected="0">
            <x v="1"/>
          </reference>
        </references>
      </pivotArea>
    </chartFormat>
    <chartFormat chart="3"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4449935-4A24-43D4-8023-280785371F46}" name="PivotTable1" cacheId="8"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rowHeaderCaption="College">
  <location ref="A7:G43" firstHeaderRow="0" firstDataRow="1" firstDataCol="1"/>
  <pivotFields count="8">
    <pivotField axis="axisRow" showAll="0" defaultSubtotal="0">
      <items count="12">
        <item x="4"/>
        <item x="2"/>
        <item x="5"/>
        <item x="0"/>
        <item m="1" x="9"/>
        <item m="1" x="8"/>
        <item m="1" x="11"/>
        <item m="1" x="10"/>
        <item x="3"/>
        <item m="1" x="7"/>
        <item x="1"/>
        <item x="6"/>
      </items>
    </pivotField>
    <pivotField axis="axisRow" showAll="0" defaultSubtotal="0">
      <items count="35">
        <item x="21"/>
        <item x="10"/>
        <item x="0"/>
        <item x="1"/>
        <item x="11"/>
        <item m="1" x="34"/>
        <item m="1" x="33"/>
        <item x="22"/>
        <item x="2"/>
        <item x="3"/>
        <item x="4"/>
        <item x="5"/>
        <item x="12"/>
        <item x="13"/>
        <item x="6"/>
        <item x="7"/>
        <item x="14"/>
        <item m="1" x="32"/>
        <item x="15"/>
        <item x="16"/>
        <item x="17"/>
        <item x="18"/>
        <item m="1" x="28"/>
        <item x="8"/>
        <item x="19"/>
        <item x="20"/>
        <item x="9"/>
        <item m="1" x="23"/>
        <item m="1" x="24"/>
        <item m="1" x="25"/>
        <item m="1" x="29"/>
        <item m="1" x="30"/>
        <item m="1" x="31"/>
        <item m="1" x="27"/>
        <item m="1" x="26"/>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2">
    <field x="0"/>
    <field x="1"/>
  </rowFields>
  <rowItems count="36">
    <i>
      <x/>
    </i>
    <i r="1">
      <x v="24"/>
    </i>
    <i r="1">
      <x v="25"/>
    </i>
    <i r="1">
      <x v="26"/>
    </i>
    <i>
      <x v="1"/>
    </i>
    <i r="1">
      <x v="26"/>
    </i>
    <i>
      <x v="2"/>
    </i>
    <i r="1">
      <x/>
    </i>
    <i r="1">
      <x v="7"/>
    </i>
    <i r="1">
      <x v="26"/>
    </i>
    <i>
      <x v="3"/>
    </i>
    <i r="1">
      <x v="2"/>
    </i>
    <i r="1">
      <x v="3"/>
    </i>
    <i r="1">
      <x v="8"/>
    </i>
    <i r="1">
      <x v="9"/>
    </i>
    <i r="1">
      <x v="10"/>
    </i>
    <i r="1">
      <x v="11"/>
    </i>
    <i r="1">
      <x v="14"/>
    </i>
    <i r="1">
      <x v="15"/>
    </i>
    <i r="1">
      <x v="23"/>
    </i>
    <i r="1">
      <x v="26"/>
    </i>
    <i>
      <x v="8"/>
    </i>
    <i r="1">
      <x v="26"/>
    </i>
    <i>
      <x v="10"/>
    </i>
    <i r="1">
      <x v="1"/>
    </i>
    <i r="1">
      <x v="4"/>
    </i>
    <i r="1">
      <x v="12"/>
    </i>
    <i r="1">
      <x v="13"/>
    </i>
    <i r="1">
      <x v="16"/>
    </i>
    <i r="1">
      <x v="18"/>
    </i>
    <i r="1">
      <x v="19"/>
    </i>
    <i r="1">
      <x v="20"/>
    </i>
    <i r="1">
      <x v="21"/>
    </i>
    <i r="1">
      <x v="26"/>
    </i>
    <i>
      <x v="11"/>
    </i>
    <i r="1">
      <x v="26"/>
    </i>
  </rowItems>
  <colFields count="1">
    <field x="-2"/>
  </colFields>
  <colItems count="6">
    <i>
      <x/>
    </i>
    <i i="1">
      <x v="1"/>
    </i>
    <i i="2">
      <x v="2"/>
    </i>
    <i i="3">
      <x v="3"/>
    </i>
    <i i="4">
      <x v="4"/>
    </i>
    <i i="5">
      <x v="5"/>
    </i>
  </colItems>
  <dataFields count="6">
    <dataField name="Professor " fld="2" baseField="0" baseItem="0"/>
    <dataField name="Associate Professor " fld="3" baseField="0" baseItem="0"/>
    <dataField name="Assistant Professor " fld="4" baseField="0" baseItem="0"/>
    <dataField name="Instructor* " fld="5" baseField="0" baseItem="0"/>
    <dataField name="Teaching Professor** " fld="6" baseField="0" baseItem="0"/>
    <dataField name="Total " fld="7" baseField="0" baseItem="0"/>
  </dataFields>
  <formats count="34">
    <format dxfId="213">
      <pivotArea outline="0" collapsedLevelsAreSubtotals="1" fieldPosition="0"/>
    </format>
    <format dxfId="212">
      <pivotArea dataOnly="0" labelOnly="1" outline="0" fieldPosition="0">
        <references count="1">
          <reference field="4294967294" count="1">
            <x v="1"/>
          </reference>
        </references>
      </pivotArea>
    </format>
    <format dxfId="211">
      <pivotArea dataOnly="0" labelOnly="1" outline="0" fieldPosition="0">
        <references count="1">
          <reference field="4294967294" count="1">
            <x v="2"/>
          </reference>
        </references>
      </pivotArea>
    </format>
    <format dxfId="210">
      <pivotArea dataOnly="0" labelOnly="1" outline="0" fieldPosition="0">
        <references count="1">
          <reference field="4294967294" count="6">
            <x v="0"/>
            <x v="1"/>
            <x v="2"/>
            <x v="3"/>
            <x v="4"/>
            <x v="5"/>
          </reference>
        </references>
      </pivotArea>
    </format>
    <format dxfId="209">
      <pivotArea collapsedLevelsAreSubtotals="1" fieldPosition="0">
        <references count="2">
          <reference field="0" count="1" selected="0">
            <x v="11"/>
          </reference>
          <reference field="1" count="1">
            <x v="26"/>
          </reference>
        </references>
      </pivotArea>
    </format>
    <format dxfId="208">
      <pivotArea dataOnly="0" labelOnly="1" fieldPosition="0">
        <references count="2">
          <reference field="0" count="1" selected="0">
            <x v="11"/>
          </reference>
          <reference field="1" count="1">
            <x v="26"/>
          </reference>
        </references>
      </pivotArea>
    </format>
    <format dxfId="207">
      <pivotArea collapsedLevelsAreSubtotals="1" fieldPosition="0">
        <references count="2">
          <reference field="0" count="1" selected="0">
            <x v="11"/>
          </reference>
          <reference field="1" count="1">
            <x v="26"/>
          </reference>
        </references>
      </pivotArea>
    </format>
    <format dxfId="206">
      <pivotArea dataOnly="0" labelOnly="1" fieldPosition="0">
        <references count="2">
          <reference field="0" count="1" selected="0">
            <x v="11"/>
          </reference>
          <reference field="1" count="1">
            <x v="26"/>
          </reference>
        </references>
      </pivotArea>
    </format>
    <format dxfId="205">
      <pivotArea collapsedLevelsAreSubtotals="1" fieldPosition="0">
        <references count="2">
          <reference field="0" count="1" selected="0">
            <x v="11"/>
          </reference>
          <reference field="1" count="1">
            <x v="26"/>
          </reference>
        </references>
      </pivotArea>
    </format>
    <format dxfId="204">
      <pivotArea dataOnly="0" labelOnly="1" fieldPosition="0">
        <references count="2">
          <reference field="0" count="1" selected="0">
            <x v="11"/>
          </reference>
          <reference field="1" count="1">
            <x v="26"/>
          </reference>
        </references>
      </pivotArea>
    </format>
    <format dxfId="203">
      <pivotArea dataOnly="0" fieldPosition="0">
        <references count="1">
          <reference field="1" count="1">
            <x v="26"/>
          </reference>
        </references>
      </pivotArea>
    </format>
    <format dxfId="202">
      <pivotArea field="0" type="button" dataOnly="0" labelOnly="1" outline="0" axis="axisRow" fieldPosition="0"/>
    </format>
    <format dxfId="201">
      <pivotArea dataOnly="0" labelOnly="1" outline="0" fieldPosition="0">
        <references count="1">
          <reference field="4294967294" count="6">
            <x v="0"/>
            <x v="1"/>
            <x v="2"/>
            <x v="3"/>
            <x v="4"/>
            <x v="5"/>
          </reference>
        </references>
      </pivotArea>
    </format>
    <format dxfId="200">
      <pivotArea dataOnly="0" labelOnly="1" outline="0" fieldPosition="0">
        <references count="1">
          <reference field="4294967294" count="1">
            <x v="4"/>
          </reference>
        </references>
      </pivotArea>
    </format>
    <format dxfId="199">
      <pivotArea collapsedLevelsAreSubtotals="1" fieldPosition="0">
        <references count="2">
          <reference field="0" count="1" selected="0">
            <x v="8"/>
          </reference>
          <reference field="1" count="1">
            <x v="34"/>
          </reference>
        </references>
      </pivotArea>
    </format>
    <format dxfId="198">
      <pivotArea dataOnly="0" labelOnly="1" fieldPosition="0">
        <references count="2">
          <reference field="0" count="1" selected="0">
            <x v="8"/>
          </reference>
          <reference field="1" count="1">
            <x v="34"/>
          </reference>
        </references>
      </pivotArea>
    </format>
    <format dxfId="197">
      <pivotArea collapsedLevelsAreSubtotals="1" fieldPosition="0">
        <references count="2">
          <reference field="0" count="1" selected="0">
            <x v="5"/>
          </reference>
          <reference field="1" count="1">
            <x v="24"/>
          </reference>
        </references>
      </pivotArea>
    </format>
    <format dxfId="196">
      <pivotArea dataOnly="0" labelOnly="1" fieldPosition="0">
        <references count="2">
          <reference field="0" count="1" selected="0">
            <x v="5"/>
          </reference>
          <reference field="1" count="1">
            <x v="24"/>
          </reference>
        </references>
      </pivotArea>
    </format>
    <format dxfId="195">
      <pivotArea collapsedLevelsAreSubtotals="1" fieldPosition="0">
        <references count="2">
          <reference field="0" count="1" selected="0">
            <x v="4"/>
          </reference>
          <reference field="1" count="1">
            <x v="25"/>
          </reference>
        </references>
      </pivotArea>
    </format>
    <format dxfId="194">
      <pivotArea dataOnly="0" labelOnly="1" fieldPosition="0">
        <references count="2">
          <reference field="0" count="1" selected="0">
            <x v="4"/>
          </reference>
          <reference field="1" count="1">
            <x v="25"/>
          </reference>
        </references>
      </pivotArea>
    </format>
    <format dxfId="193">
      <pivotArea collapsedLevelsAreSubtotals="1" fieldPosition="0">
        <references count="2">
          <reference field="0" count="1" selected="0">
            <x v="3"/>
          </reference>
          <reference field="1" count="1">
            <x v="27"/>
          </reference>
        </references>
      </pivotArea>
    </format>
    <format dxfId="192">
      <pivotArea collapsedLevelsAreSubtotals="1" fieldPosition="0">
        <references count="1">
          <reference field="0" count="1">
            <x v="4"/>
          </reference>
        </references>
      </pivotArea>
    </format>
    <format dxfId="191">
      <pivotArea dataOnly="0" labelOnly="1" fieldPosition="0">
        <references count="1">
          <reference field="0" count="1">
            <x v="4"/>
          </reference>
        </references>
      </pivotArea>
    </format>
    <format dxfId="190">
      <pivotArea dataOnly="0" labelOnly="1" fieldPosition="0">
        <references count="2">
          <reference field="0" count="1" selected="0">
            <x v="3"/>
          </reference>
          <reference field="1" count="1">
            <x v="27"/>
          </reference>
        </references>
      </pivotArea>
    </format>
    <format dxfId="189">
      <pivotArea collapsedLevelsAreSubtotals="1" fieldPosition="0">
        <references count="2">
          <reference field="0" count="1" selected="0">
            <x v="9"/>
          </reference>
          <reference field="1" count="1">
            <x v="28"/>
          </reference>
        </references>
      </pivotArea>
    </format>
    <format dxfId="188">
      <pivotArea dataOnly="0" labelOnly="1" fieldPosition="0">
        <references count="2">
          <reference field="0" count="1" selected="0">
            <x v="9"/>
          </reference>
          <reference field="1" count="1">
            <x v="28"/>
          </reference>
        </references>
      </pivotArea>
    </format>
    <format dxfId="187">
      <pivotArea collapsedLevelsAreSubtotals="1" fieldPosition="0">
        <references count="2">
          <reference field="0" count="1" selected="0">
            <x v="2"/>
          </reference>
          <reference field="1" count="1">
            <x v="33"/>
          </reference>
        </references>
      </pivotArea>
    </format>
    <format dxfId="186">
      <pivotArea dataOnly="0" labelOnly="1" fieldPosition="0">
        <references count="2">
          <reference field="0" count="1" selected="0">
            <x v="2"/>
          </reference>
          <reference field="1" count="1">
            <x v="33"/>
          </reference>
        </references>
      </pivotArea>
    </format>
    <format dxfId="185">
      <pivotArea collapsedLevelsAreSubtotals="1" fieldPosition="0">
        <references count="2">
          <reference field="0" count="1" selected="0">
            <x v="1"/>
          </reference>
          <reference field="1" count="1">
            <x v="29"/>
          </reference>
        </references>
      </pivotArea>
    </format>
    <format dxfId="184">
      <pivotArea dataOnly="0" labelOnly="1" fieldPosition="0">
        <references count="2">
          <reference field="0" count="1" selected="0">
            <x v="1"/>
          </reference>
          <reference field="1" count="1">
            <x v="29"/>
          </reference>
        </references>
      </pivotArea>
    </format>
    <format dxfId="183">
      <pivotArea collapsedLevelsAreSubtotals="1" fieldPosition="0">
        <references count="2">
          <reference field="0" count="1" selected="0">
            <x v="11"/>
          </reference>
          <reference field="1" count="1">
            <x v="26"/>
          </reference>
        </references>
      </pivotArea>
    </format>
    <format dxfId="182">
      <pivotArea dataOnly="0" labelOnly="1" fieldPosition="0">
        <references count="2">
          <reference field="0" count="1" selected="0">
            <x v="11"/>
          </reference>
          <reference field="1" count="1">
            <x v="26"/>
          </reference>
        </references>
      </pivotArea>
    </format>
    <format dxfId="181">
      <pivotArea collapsedLevelsAreSubtotals="1" fieldPosition="0">
        <references count="2">
          <reference field="0" count="1" selected="0">
            <x v="11"/>
          </reference>
          <reference field="1" count="1">
            <x v="26"/>
          </reference>
        </references>
      </pivotArea>
    </format>
    <format dxfId="180">
      <pivotArea dataOnly="0" labelOnly="1" fieldPosition="0">
        <references count="2">
          <reference field="0" count="1" selected="0">
            <x v="11"/>
          </reference>
          <reference field="1" count="1">
            <x v="26"/>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2A34AFC-A93A-42A8-8F82-3FB1A343E210}" name="PivotTable1" cacheId="9"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rowHeaderCaption="College">
  <location ref="A7:G24" firstHeaderRow="0" firstDataRow="1" firstDataCol="1"/>
  <pivotFields count="8">
    <pivotField axis="axisRow" showAll="0" defaultSubtotal="0">
      <items count="5">
        <item x="0"/>
        <item x="2"/>
        <item m="1" x="4"/>
        <item x="1"/>
        <item x="3"/>
      </items>
    </pivotField>
    <pivotField axis="axisRow" subtotalTop="0" showAll="0" defaultSubtotal="0">
      <items count="10">
        <item x="6"/>
        <item x="0"/>
        <item x="7"/>
        <item x="1"/>
        <item x="2"/>
        <item x="3"/>
        <item x="8"/>
        <item x="4"/>
        <item x="9"/>
        <item x="5"/>
      </items>
    </pivotField>
    <pivotField dataField="1" showAll="0" defaultSubtotal="0"/>
    <pivotField dataField="1" showAll="0" defaultSubtotal="0"/>
    <pivotField dataField="1" showAll="0" defaultSubtotal="0"/>
    <pivotField dataField="1" showAll="0" defaultSubtotal="0"/>
    <pivotField dataField="1" showAll="0" defaultSubtotal="0"/>
    <pivotField dataField="1" showAll="0" defaultSubtotal="0"/>
  </pivotFields>
  <rowFields count="2">
    <field x="0"/>
    <field x="1"/>
  </rowFields>
  <rowItems count="17">
    <i>
      <x/>
    </i>
    <i r="1">
      <x v="1"/>
    </i>
    <i r="1">
      <x v="3"/>
    </i>
    <i r="1">
      <x v="4"/>
    </i>
    <i r="1">
      <x v="5"/>
    </i>
    <i r="1">
      <x v="7"/>
    </i>
    <i r="1">
      <x v="9"/>
    </i>
    <i>
      <x v="1"/>
    </i>
    <i r="1">
      <x v="9"/>
    </i>
    <i>
      <x v="3"/>
    </i>
    <i r="1">
      <x/>
    </i>
    <i r="1">
      <x v="2"/>
    </i>
    <i r="1">
      <x v="6"/>
    </i>
    <i r="1">
      <x v="8"/>
    </i>
    <i r="1">
      <x v="9"/>
    </i>
    <i>
      <x v="4"/>
    </i>
    <i r="1">
      <x v="9"/>
    </i>
  </rowItems>
  <colFields count="1">
    <field x="-2"/>
  </colFields>
  <colItems count="6">
    <i>
      <x/>
    </i>
    <i i="1">
      <x v="1"/>
    </i>
    <i i="2">
      <x v="2"/>
    </i>
    <i i="3">
      <x v="3"/>
    </i>
    <i i="4">
      <x v="4"/>
    </i>
    <i i="5">
      <x v="5"/>
    </i>
  </colItems>
  <dataFields count="6">
    <dataField name="Professor " fld="2" baseField="0" baseItem="0"/>
    <dataField name="Associate Professor " fld="3" baseField="0" baseItem="0"/>
    <dataField name="Assistant Professor " fld="4" baseField="0" baseItem="0"/>
    <dataField name="Instructor* " fld="5" baseField="0" baseItem="0"/>
    <dataField name="Teaching Professor** " fld="6" baseField="0" baseItem="0"/>
    <dataField name="Total " fld="7" baseField="0" baseItem="0"/>
  </dataFields>
  <formats count="16">
    <format dxfId="179">
      <pivotArea dataOnly="0" labelOnly="1" outline="0" fieldPosition="0">
        <references count="1">
          <reference field="4294967294" count="1">
            <x v="1"/>
          </reference>
        </references>
      </pivotArea>
    </format>
    <format dxfId="178">
      <pivotArea dataOnly="0" labelOnly="1" outline="0" fieldPosition="0">
        <references count="1">
          <reference field="4294967294" count="1">
            <x v="2"/>
          </reference>
        </references>
      </pivotArea>
    </format>
    <format dxfId="177">
      <pivotArea outline="0" collapsedLevelsAreSubtotals="1" fieldPosition="0"/>
    </format>
    <format dxfId="176">
      <pivotArea dataOnly="0" labelOnly="1" outline="0" fieldPosition="0">
        <references count="1">
          <reference field="4294967294" count="6">
            <x v="0"/>
            <x v="1"/>
            <x v="2"/>
            <x v="3"/>
            <x v="4"/>
            <x v="5"/>
          </reference>
        </references>
      </pivotArea>
    </format>
    <format dxfId="175">
      <pivotArea collapsedLevelsAreSubtotals="1" fieldPosition="0">
        <references count="2">
          <reference field="0" count="1" selected="0">
            <x v="4"/>
          </reference>
          <reference field="1" count="1">
            <x v="9"/>
          </reference>
        </references>
      </pivotArea>
    </format>
    <format dxfId="174">
      <pivotArea dataOnly="0" labelOnly="1" fieldPosition="0">
        <references count="2">
          <reference field="0" count="1" selected="0">
            <x v="4"/>
          </reference>
          <reference field="1" count="1">
            <x v="9"/>
          </reference>
        </references>
      </pivotArea>
    </format>
    <format dxfId="173">
      <pivotArea collapsedLevelsAreSubtotals="1" fieldPosition="0">
        <references count="2">
          <reference field="0" count="1" selected="0">
            <x v="4"/>
          </reference>
          <reference field="1" count="1">
            <x v="9"/>
          </reference>
        </references>
      </pivotArea>
    </format>
    <format dxfId="172">
      <pivotArea dataOnly="0" labelOnly="1" fieldPosition="0">
        <references count="2">
          <reference field="0" count="1" selected="0">
            <x v="4"/>
          </reference>
          <reference field="1" count="1">
            <x v="9"/>
          </reference>
        </references>
      </pivotArea>
    </format>
    <format dxfId="171">
      <pivotArea dataOnly="0" fieldPosition="0">
        <references count="1">
          <reference field="1" count="1">
            <x v="9"/>
          </reference>
        </references>
      </pivotArea>
    </format>
    <format dxfId="170">
      <pivotArea field="0" type="button" dataOnly="0" labelOnly="1" outline="0" axis="axisRow" fieldPosition="0"/>
    </format>
    <format dxfId="169">
      <pivotArea dataOnly="0" labelOnly="1" outline="0" fieldPosition="0">
        <references count="1">
          <reference field="4294967294" count="6">
            <x v="0"/>
            <x v="1"/>
            <x v="2"/>
            <x v="3"/>
            <x v="4"/>
            <x v="5"/>
          </reference>
        </references>
      </pivotArea>
    </format>
    <format dxfId="168">
      <pivotArea dataOnly="0" labelOnly="1" outline="0" fieldPosition="0">
        <references count="1">
          <reference field="4294967294" count="1">
            <x v="4"/>
          </reference>
        </references>
      </pivotArea>
    </format>
    <format dxfId="167">
      <pivotArea collapsedLevelsAreSubtotals="1" fieldPosition="0">
        <references count="2">
          <reference field="0" count="1" selected="0">
            <x v="4"/>
          </reference>
          <reference field="1" count="1">
            <x v="9"/>
          </reference>
        </references>
      </pivotArea>
    </format>
    <format dxfId="166">
      <pivotArea dataOnly="0" labelOnly="1" fieldPosition="0">
        <references count="2">
          <reference field="0" count="1" selected="0">
            <x v="4"/>
          </reference>
          <reference field="1" count="1">
            <x v="9"/>
          </reference>
        </references>
      </pivotArea>
    </format>
    <format dxfId="165">
      <pivotArea collapsedLevelsAreSubtotals="1" fieldPosition="0">
        <references count="2">
          <reference field="0" count="1" selected="0">
            <x v="4"/>
          </reference>
          <reference field="1" count="1">
            <x v="9"/>
          </reference>
        </references>
      </pivotArea>
    </format>
    <format dxfId="164">
      <pivotArea dataOnly="0" labelOnly="1" fieldPosition="0">
        <references count="2">
          <reference field="0" count="1" selected="0">
            <x v="4"/>
          </reference>
          <reference field="1" count="1">
            <x v="9"/>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B6058D4E-7B1C-4906-A13A-0B86230E7D88}" name="PivotTable4" cacheId="10"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chartFormat="10" rowHeaderCaption="College">
  <location ref="A7:G14" firstHeaderRow="0" firstDataRow="1" firstDataCol="1"/>
  <pivotFields count="7">
    <pivotField axis="axisRow" showAll="0" sortType="ascending" defaultSubtotal="0">
      <items count="10">
        <item x="0"/>
        <item m="1" x="8"/>
        <item x="2"/>
        <item x="3"/>
        <item x="4"/>
        <item x="1"/>
        <item m="1" x="7"/>
        <item x="5"/>
        <item m="1" x="9"/>
        <item x="6"/>
      </items>
    </pivotField>
    <pivotField dataField="1" showAll="0" defaultSubtotal="0"/>
    <pivotField dataField="1" showAll="0" defaultSubtotal="0"/>
    <pivotField dataField="1" showAll="0" defaultSubtotal="0"/>
    <pivotField dataField="1" showAll="0" defaultSubtotal="0"/>
    <pivotField name="Teaching Professor**2" dataField="1" subtotalTop="0" showAll="0" defaultSubtotal="0"/>
    <pivotField dataField="1" subtotalTop="0" showAll="0" defaultSubtotal="0"/>
  </pivotFields>
  <rowFields count="1">
    <field x="0"/>
  </rowFields>
  <rowItems count="7">
    <i>
      <x/>
    </i>
    <i>
      <x v="2"/>
    </i>
    <i>
      <x v="3"/>
    </i>
    <i>
      <x v="4"/>
    </i>
    <i>
      <x v="5"/>
    </i>
    <i>
      <x v="7"/>
    </i>
    <i>
      <x v="9"/>
    </i>
  </rowItems>
  <colFields count="1">
    <field x="-2"/>
  </colFields>
  <colItems count="6">
    <i>
      <x/>
    </i>
    <i i="1">
      <x v="1"/>
    </i>
    <i i="2">
      <x v="2"/>
    </i>
    <i i="3">
      <x v="3"/>
    </i>
    <i i="4">
      <x v="4"/>
    </i>
    <i i="5">
      <x v="5"/>
    </i>
  </colItems>
  <dataFields count="6">
    <dataField name="Professor " fld="1" baseField="0" baseItem="0"/>
    <dataField name="Associate Professor " fld="2" baseField="0" baseItem="0"/>
    <dataField name="Assistant Professor " fld="3" baseField="0" baseItem="0"/>
    <dataField name="Instructor* " fld="4" baseField="0" baseItem="0"/>
    <dataField name="Teaching Professor** " fld="5" baseField="0" baseItem="0"/>
    <dataField name="College Total" fld="6" baseField="0" baseItem="0"/>
  </dataFields>
  <formats count="20">
    <format dxfId="163">
      <pivotArea dataOnly="0" labelOnly="1" outline="0" fieldPosition="0">
        <references count="1">
          <reference field="4294967294" count="1">
            <x v="1"/>
          </reference>
        </references>
      </pivotArea>
    </format>
    <format dxfId="162">
      <pivotArea dataOnly="0" labelOnly="1" outline="0" fieldPosition="0">
        <references count="1">
          <reference field="4294967294" count="1">
            <x v="2"/>
          </reference>
        </references>
      </pivotArea>
    </format>
    <format dxfId="161">
      <pivotArea dataOnly="0" labelOnly="1" outline="0" fieldPosition="0">
        <references count="1">
          <reference field="4294967294" count="4">
            <x v="0"/>
            <x v="1"/>
            <x v="2"/>
            <x v="3"/>
          </reference>
        </references>
      </pivotArea>
    </format>
    <format dxfId="160">
      <pivotArea outline="0" collapsedLevelsAreSubtotals="1" fieldPosition="0"/>
    </format>
    <format dxfId="159">
      <pivotArea field="0" type="button" dataOnly="0" labelOnly="1" outline="0" axis="axisRow" fieldPosition="0"/>
    </format>
    <format dxfId="158">
      <pivotArea dataOnly="0" labelOnly="1" outline="0" fieldPosition="0">
        <references count="1">
          <reference field="4294967294" count="4">
            <x v="0"/>
            <x v="1"/>
            <x v="2"/>
            <x v="3"/>
          </reference>
        </references>
      </pivotArea>
    </format>
    <format dxfId="157">
      <pivotArea dataOnly="0" labelOnly="1" outline="0" fieldPosition="0">
        <references count="1">
          <reference field="4294967294" count="1">
            <x v="4"/>
          </reference>
        </references>
      </pivotArea>
    </format>
    <format dxfId="156">
      <pivotArea dataOnly="0" labelOnly="1" outline="0" fieldPosition="0">
        <references count="1">
          <reference field="4294967294" count="1">
            <x v="4"/>
          </reference>
        </references>
      </pivotArea>
    </format>
    <format dxfId="155">
      <pivotArea dataOnly="0" labelOnly="1" outline="0" fieldPosition="0">
        <references count="1">
          <reference field="4294967294" count="1">
            <x v="4"/>
          </reference>
        </references>
      </pivotArea>
    </format>
    <format dxfId="154">
      <pivotArea collapsedLevelsAreSubtotals="1" fieldPosition="0">
        <references count="1">
          <reference field="0" count="4">
            <x v="1"/>
            <x v="2"/>
            <x v="3"/>
            <x v="4"/>
          </reference>
        </references>
      </pivotArea>
    </format>
    <format dxfId="153">
      <pivotArea dataOnly="0" labelOnly="1" fieldPosition="0">
        <references count="1">
          <reference field="0" count="4">
            <x v="1"/>
            <x v="2"/>
            <x v="3"/>
            <x v="4"/>
          </reference>
        </references>
      </pivotArea>
    </format>
    <format dxfId="152">
      <pivotArea dataOnly="0" labelOnly="1" outline="0" fieldPosition="0">
        <references count="1">
          <reference field="4294967294" count="1">
            <x v="5"/>
          </reference>
        </references>
      </pivotArea>
    </format>
    <format dxfId="151">
      <pivotArea collapsedLevelsAreSubtotals="1" fieldPosition="0">
        <references count="1">
          <reference field="0" count="1">
            <x v="9"/>
          </reference>
        </references>
      </pivotArea>
    </format>
    <format dxfId="150">
      <pivotArea dataOnly="0" labelOnly="1" fieldPosition="0">
        <references count="1">
          <reference field="0" count="1">
            <x v="9"/>
          </reference>
        </references>
      </pivotArea>
    </format>
    <format dxfId="149">
      <pivotArea collapsedLevelsAreSubtotals="1" fieldPosition="0">
        <references count="2">
          <reference field="4294967294" count="1" selected="0">
            <x v="5"/>
          </reference>
          <reference field="0" count="7">
            <x v="0"/>
            <x v="1"/>
            <x v="2"/>
            <x v="3"/>
            <x v="4"/>
            <x v="6"/>
            <x v="8"/>
          </reference>
        </references>
      </pivotArea>
    </format>
    <format dxfId="148">
      <pivotArea collapsedLevelsAreSubtotals="1" fieldPosition="0">
        <references count="1">
          <reference field="0" count="1">
            <x v="9"/>
          </reference>
        </references>
      </pivotArea>
    </format>
    <format dxfId="147">
      <pivotArea dataOnly="0" labelOnly="1" fieldPosition="0">
        <references count="1">
          <reference field="0" count="1">
            <x v="9"/>
          </reference>
        </references>
      </pivotArea>
    </format>
    <format dxfId="146">
      <pivotArea collapsedLevelsAreSubtotals="1" fieldPosition="0">
        <references count="1">
          <reference field="0" count="1">
            <x v="9"/>
          </reference>
        </references>
      </pivotArea>
    </format>
    <format dxfId="145">
      <pivotArea dataOnly="0" labelOnly="1" fieldPosition="0">
        <references count="1">
          <reference field="0" count="1">
            <x v="9"/>
          </reference>
        </references>
      </pivotArea>
    </format>
    <format dxfId="144">
      <pivotArea collapsedLevelsAreSubtotals="1" fieldPosition="0">
        <references count="2">
          <reference field="4294967294" count="1" selected="0">
            <x v="5"/>
          </reference>
          <reference field="0" count="2">
            <x v="5"/>
            <x v="7"/>
          </reference>
        </references>
      </pivotArea>
    </format>
  </formats>
  <chartFormats count="6">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1" format="3" series="1">
      <pivotArea type="data" outline="0" fieldPosition="0">
        <references count="1">
          <reference field="4294967294" count="1" selected="0">
            <x v="3"/>
          </reference>
        </references>
      </pivotArea>
    </chartFormat>
    <chartFormat chart="1" format="5" series="1">
      <pivotArea type="data" outline="0" fieldPosition="0">
        <references count="1">
          <reference field="4294967294" count="1" selected="0">
            <x v="4"/>
          </reference>
        </references>
      </pivotArea>
    </chartFormat>
    <chartFormat chart="1" format="6" series="1">
      <pivotArea type="data" outline="0" fieldPosition="0">
        <references count="1">
          <reference field="4294967294" count="1" selected="0">
            <x v="5"/>
          </reference>
        </references>
      </pivotArea>
    </chartFormat>
  </chart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76E24DE-AE09-4554-9EC0-EFBEE8DC9567}" name="PivotTable6" cacheId="1"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rowHeaderCaption="Race/Ethnicity">
  <location ref="A7:F39" firstHeaderRow="0" firstDataRow="1" firstDataCol="1"/>
  <pivotFields count="7">
    <pivotField axis="axisRow" subtotalTop="0" showAll="0">
      <items count="12">
        <item x="0"/>
        <item x="1"/>
        <item m="1" x="9"/>
        <item m="1" x="8"/>
        <item m="1" x="10"/>
        <item x="2"/>
        <item x="3"/>
        <item x="4"/>
        <item x="5"/>
        <item x="6"/>
        <item x="7"/>
        <item t="default"/>
      </items>
    </pivotField>
    <pivotField axis="axisRow" subtotalTop="0" showAll="0">
      <items count="5">
        <item n="Women" m="1" x="2"/>
        <item n="Men" m="1" x="3"/>
        <item n="Women " x="0"/>
        <item n="Men " x="1"/>
        <item t="default"/>
      </items>
    </pivotField>
    <pivotField dataField="1" subtotalTop="0" showAll="0"/>
    <pivotField dataField="1" subtotalTop="0" showAll="0"/>
    <pivotField dataField="1" subtotalTop="0" showAll="0"/>
    <pivotField dataField="1" subtotalTop="0" showAll="0"/>
    <pivotField dataField="1" subtotalTop="0" showAll="0"/>
  </pivotFields>
  <rowFields count="2">
    <field x="0"/>
    <field x="1"/>
  </rowFields>
  <rowItems count="32">
    <i>
      <x/>
    </i>
    <i r="1">
      <x v="2"/>
    </i>
    <i r="1">
      <x v="3"/>
    </i>
    <i t="default">
      <x/>
    </i>
    <i>
      <x v="1"/>
    </i>
    <i r="1">
      <x v="2"/>
    </i>
    <i r="1">
      <x v="3"/>
    </i>
    <i t="default">
      <x v="1"/>
    </i>
    <i>
      <x v="5"/>
    </i>
    <i r="1">
      <x v="2"/>
    </i>
    <i r="1">
      <x v="3"/>
    </i>
    <i t="default">
      <x v="5"/>
    </i>
    <i>
      <x v="6"/>
    </i>
    <i r="1">
      <x v="2"/>
    </i>
    <i r="1">
      <x v="3"/>
    </i>
    <i t="default">
      <x v="6"/>
    </i>
    <i>
      <x v="7"/>
    </i>
    <i r="1">
      <x v="2"/>
    </i>
    <i r="1">
      <x v="3"/>
    </i>
    <i t="default">
      <x v="7"/>
    </i>
    <i>
      <x v="8"/>
    </i>
    <i r="1">
      <x v="2"/>
    </i>
    <i r="1">
      <x v="3"/>
    </i>
    <i t="default">
      <x v="8"/>
    </i>
    <i>
      <x v="9"/>
    </i>
    <i r="1">
      <x v="2"/>
    </i>
    <i r="1">
      <x v="3"/>
    </i>
    <i t="default">
      <x v="9"/>
    </i>
    <i>
      <x v="10"/>
    </i>
    <i r="1">
      <x v="2"/>
    </i>
    <i r="1">
      <x v="3"/>
    </i>
    <i t="default">
      <x v="10"/>
    </i>
  </rowItems>
  <colFields count="1">
    <field x="-2"/>
  </colFields>
  <colItems count="5">
    <i>
      <x/>
    </i>
    <i i="1">
      <x v="1"/>
    </i>
    <i i="2">
      <x v="2"/>
    </i>
    <i i="3">
      <x v="3"/>
    </i>
    <i i="4">
      <x v="4"/>
    </i>
  </colItems>
  <dataFields count="5">
    <dataField name="Full Time " fld="2" baseField="0" baseItem="0"/>
    <dataField name="Part Time " fld="3" baseField="0" baseItem="0"/>
    <dataField name="Fixed Term " fld="4" baseField="0" baseItem="0"/>
    <dataField name="Temporary " fld="5" baseField="0" baseItem="0"/>
    <dataField name="Total " fld="6" baseField="0" baseItem="0"/>
  </dataFields>
  <formats count="11">
    <format dxfId="143">
      <pivotArea collapsedLevelsAreSubtotals="1" fieldPosition="0">
        <references count="1">
          <reference field="0" count="1" defaultSubtotal="1">
            <x v="10"/>
          </reference>
        </references>
      </pivotArea>
    </format>
    <format dxfId="142">
      <pivotArea dataOnly="0" labelOnly="1" fieldPosition="0">
        <references count="1">
          <reference field="0" count="1" defaultSubtotal="1">
            <x v="10"/>
          </reference>
        </references>
      </pivotArea>
    </format>
    <format dxfId="141">
      <pivotArea outline="0" collapsedLevelsAreSubtotals="1" fieldPosition="0"/>
    </format>
    <format dxfId="140">
      <pivotArea dataOnly="0" labelOnly="1" outline="0" fieldPosition="0">
        <references count="1">
          <reference field="4294967294" count="5">
            <x v="0"/>
            <x v="1"/>
            <x v="2"/>
            <x v="3"/>
            <x v="4"/>
          </reference>
        </references>
      </pivotArea>
    </format>
    <format dxfId="139">
      <pivotArea collapsedLevelsAreSubtotals="1" fieldPosition="0">
        <references count="2">
          <reference field="4294967294" count="1" selected="0">
            <x v="4"/>
          </reference>
          <reference field="0" count="1" defaultSubtotal="1">
            <x v="10"/>
          </reference>
        </references>
      </pivotArea>
    </format>
    <format dxfId="138">
      <pivotArea field="0" type="button" dataOnly="0" labelOnly="1" outline="0" axis="axisRow" fieldPosition="0"/>
    </format>
    <format dxfId="137">
      <pivotArea dataOnly="0" labelOnly="1" outline="0" fieldPosition="0">
        <references count="1">
          <reference field="4294967294" count="5">
            <x v="0"/>
            <x v="1"/>
            <x v="2"/>
            <x v="3"/>
            <x v="4"/>
          </reference>
        </references>
      </pivotArea>
    </format>
    <format dxfId="136">
      <pivotArea collapsedLevelsAreSubtotals="1" fieldPosition="0">
        <references count="1">
          <reference field="0" count="1" defaultSubtotal="1">
            <x v="10"/>
          </reference>
        </references>
      </pivotArea>
    </format>
    <format dxfId="135">
      <pivotArea dataOnly="0" labelOnly="1" fieldPosition="0">
        <references count="1">
          <reference field="0" count="1" defaultSubtotal="1">
            <x v="10"/>
          </reference>
        </references>
      </pivotArea>
    </format>
    <format dxfId="134">
      <pivotArea collapsedLevelsAreSubtotals="1" fieldPosition="0">
        <references count="1">
          <reference field="0" count="1" defaultSubtotal="1">
            <x v="10"/>
          </reference>
        </references>
      </pivotArea>
    </format>
    <format dxfId="133">
      <pivotArea dataOnly="0" labelOnly="1" fieldPosition="0">
        <references count="1">
          <reference field="0" count="1" defaultSubtotal="1">
            <x v="10"/>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370A06EB-2432-4C57-940C-598AD1353A7F}" name="PivotTable7" cacheId="0" dataOnRows="1"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chartFormat="12">
  <location ref="I28:K33" firstHeaderRow="1" firstDataRow="2" firstDataCol="1"/>
  <pivotFields count="5">
    <pivotField axis="axisCol" showAll="0">
      <items count="5">
        <item m="1" x="3"/>
        <item m="1" x="2"/>
        <item x="0"/>
        <item x="1"/>
        <item t="default"/>
      </items>
    </pivotField>
    <pivotField dataField="1" showAll="0"/>
    <pivotField dataField="1" showAll="0"/>
    <pivotField dataField="1" showAll="0"/>
    <pivotField dataField="1" showAll="0"/>
  </pivotFields>
  <rowFields count="1">
    <field x="-2"/>
  </rowFields>
  <rowItems count="4">
    <i>
      <x/>
    </i>
    <i i="1">
      <x v="1"/>
    </i>
    <i i="2">
      <x v="2"/>
    </i>
    <i i="3">
      <x v="3"/>
    </i>
  </rowItems>
  <colFields count="1">
    <field x="0"/>
  </colFields>
  <colItems count="2">
    <i>
      <x v="2"/>
    </i>
    <i>
      <x v="3"/>
    </i>
  </colItems>
  <dataFields count="4">
    <dataField name="Full Time " fld="1" baseField="0" baseItem="0"/>
    <dataField name="Part Time " fld="2" baseField="0" baseItem="0"/>
    <dataField name="Fixed Term " fld="3" baseField="0" baseItem="0"/>
    <dataField name="Temporary " fld="4" baseField="0" baseItem="0"/>
  </dataFields>
  <chartFormats count="10">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1" format="3" series="1">
      <pivotArea type="data" outline="0" fieldPosition="0">
        <references count="1">
          <reference field="4294967294" count="1" selected="0">
            <x v="3"/>
          </reference>
        </references>
      </pivotArea>
    </chartFormat>
    <chartFormat chart="1" format="4" series="1">
      <pivotArea type="data" outline="0" fieldPosition="0">
        <references count="2">
          <reference field="4294967294" count="1" selected="0">
            <x v="0"/>
          </reference>
          <reference field="0" count="1" selected="0">
            <x v="0"/>
          </reference>
        </references>
      </pivotArea>
    </chartFormat>
    <chartFormat chart="1" format="5" series="1">
      <pivotArea type="data" outline="0" fieldPosition="0">
        <references count="2">
          <reference field="4294967294" count="1" selected="0">
            <x v="0"/>
          </reference>
          <reference field="0" count="1" selected="0">
            <x v="1"/>
          </reference>
        </references>
      </pivotArea>
    </chartFormat>
    <chartFormat chart="3" format="8" series="1">
      <pivotArea type="data" outline="0" fieldPosition="0">
        <references count="2">
          <reference field="4294967294" count="1" selected="0">
            <x v="0"/>
          </reference>
          <reference field="0" count="1" selected="0">
            <x v="0"/>
          </reference>
        </references>
      </pivotArea>
    </chartFormat>
    <chartFormat chart="3" format="9" series="1">
      <pivotArea type="data" outline="0" fieldPosition="0">
        <references count="2">
          <reference field="4294967294" count="1" selected="0">
            <x v="0"/>
          </reference>
          <reference field="0" count="1" selected="0">
            <x v="1"/>
          </reference>
        </references>
      </pivotArea>
    </chartFormat>
    <chartFormat chart="3" format="10" series="1">
      <pivotArea type="data" outline="0" fieldPosition="0">
        <references count="2">
          <reference field="4294967294" count="1" selected="0">
            <x v="0"/>
          </reference>
          <reference field="0" count="1" selected="0">
            <x v="2"/>
          </reference>
        </references>
      </pivotArea>
    </chartFormat>
    <chartFormat chart="3" format="11" series="1">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838A855-C739-4DD3-B56F-D352AB166D9E}" name="PivotTable1" cacheId="2" applyNumberFormats="0" applyBorderFormats="0" applyFontFormats="0" applyPatternFormats="0" applyAlignmentFormats="0" applyWidthHeightFormats="1" dataCaption="Values" updatedVersion="8" minRefreshableVersion="3" rowGrandTotals="0" colGrandTotals="0" itemPrintTitles="1" createdVersion="6" indent="0" outline="1" outlineData="1" multipleFieldFilters="0" rowHeaderCaption="Employee Type">
  <location ref="A7:D31" firstHeaderRow="0" firstDataRow="1" firstDataCol="1"/>
  <pivotFields count="5">
    <pivotField axis="axisRow" subtotalTop="0" showAll="0">
      <items count="5">
        <item x="0"/>
        <item x="1"/>
        <item x="2"/>
        <item x="3"/>
        <item t="default"/>
      </items>
    </pivotField>
    <pivotField axis="axisRow" subtotalTop="0" showAll="0">
      <items count="5">
        <item x="0"/>
        <item x="1"/>
        <item x="2"/>
        <item x="3"/>
        <item t="default"/>
      </items>
    </pivotField>
    <pivotField dataField="1" subtotalTop="0" showAll="0"/>
    <pivotField dataField="1" subtotalTop="0" showAll="0"/>
    <pivotField dataField="1" subtotalTop="0" showAll="0"/>
  </pivotFields>
  <rowFields count="2">
    <field x="0"/>
    <field x="1"/>
  </rowFields>
  <rowItems count="24">
    <i>
      <x/>
    </i>
    <i r="1">
      <x/>
    </i>
    <i r="1">
      <x v="1"/>
    </i>
    <i r="1">
      <x v="2"/>
    </i>
    <i r="1">
      <x v="3"/>
    </i>
    <i t="default">
      <x/>
    </i>
    <i>
      <x v="1"/>
    </i>
    <i r="1">
      <x/>
    </i>
    <i r="1">
      <x v="1"/>
    </i>
    <i r="1">
      <x v="2"/>
    </i>
    <i r="1">
      <x v="3"/>
    </i>
    <i t="default">
      <x v="1"/>
    </i>
    <i>
      <x v="2"/>
    </i>
    <i r="1">
      <x/>
    </i>
    <i r="1">
      <x v="1"/>
    </i>
    <i r="1">
      <x v="2"/>
    </i>
    <i r="1">
      <x v="3"/>
    </i>
    <i t="default">
      <x v="2"/>
    </i>
    <i>
      <x v="3"/>
    </i>
    <i r="1">
      <x/>
    </i>
    <i r="1">
      <x v="1"/>
    </i>
    <i r="1">
      <x v="2"/>
    </i>
    <i r="1">
      <x v="3"/>
    </i>
    <i t="default">
      <x v="3"/>
    </i>
  </rowItems>
  <colFields count="1">
    <field x="-2"/>
  </colFields>
  <colItems count="3">
    <i>
      <x/>
    </i>
    <i i="1">
      <x v="1"/>
    </i>
    <i i="2">
      <x v="2"/>
    </i>
  </colItems>
  <dataFields count="3">
    <dataField name="Women " fld="2" baseField="0" baseItem="0"/>
    <dataField name="Men " fld="3" baseField="0" baseItem="0"/>
    <dataField name="Total " fld="4" baseField="0" baseItem="0"/>
  </dataFields>
  <formats count="59">
    <format dxfId="132">
      <pivotArea outline="0" collapsedLevelsAreSubtotals="1" fieldPosition="0"/>
    </format>
    <format dxfId="131">
      <pivotArea outline="0" collapsedLevelsAreSubtotals="1" fieldPosition="0"/>
    </format>
    <format dxfId="130">
      <pivotArea collapsedLevelsAreSubtotals="1" fieldPosition="0">
        <references count="1">
          <reference field="0" count="1" defaultSubtotal="1">
            <x v="3"/>
          </reference>
        </references>
      </pivotArea>
    </format>
    <format dxfId="129">
      <pivotArea dataOnly="0" labelOnly="1" fieldPosition="0">
        <references count="1">
          <reference field="0" count="1" defaultSubtotal="1">
            <x v="3"/>
          </reference>
        </references>
      </pivotArea>
    </format>
    <format dxfId="128">
      <pivotArea field="0" type="button" dataOnly="0" labelOnly="1" outline="0" axis="axisRow" fieldPosition="0"/>
    </format>
    <format dxfId="127">
      <pivotArea dataOnly="0" outline="0" axis="axisValues" fieldPosition="0"/>
    </format>
    <format dxfId="126">
      <pivotArea collapsedLevelsAreSubtotals="1" fieldPosition="0">
        <references count="2">
          <reference field="0" count="1" selected="0">
            <x v="1"/>
          </reference>
          <reference field="1" count="0"/>
        </references>
      </pivotArea>
    </format>
    <format dxfId="125">
      <pivotArea collapsedLevelsAreSubtotals="1" fieldPosition="0">
        <references count="1">
          <reference field="0" count="1" defaultSubtotal="1">
            <x v="1"/>
          </reference>
        </references>
      </pivotArea>
    </format>
    <format dxfId="124">
      <pivotArea collapsedLevelsAreSubtotals="1" fieldPosition="0">
        <references count="2">
          <reference field="0" count="1" selected="0">
            <x v="2"/>
          </reference>
          <reference field="1" count="0"/>
        </references>
      </pivotArea>
    </format>
    <format dxfId="123">
      <pivotArea collapsedLevelsAreSubtotals="1" fieldPosition="0">
        <references count="1">
          <reference field="0" count="1" defaultSubtotal="1">
            <x v="2"/>
          </reference>
        </references>
      </pivotArea>
    </format>
    <format dxfId="122">
      <pivotArea collapsedLevelsAreSubtotals="1" fieldPosition="0">
        <references count="2">
          <reference field="0" count="1" selected="0">
            <x v="3"/>
          </reference>
          <reference field="1" count="0"/>
        </references>
      </pivotArea>
    </format>
    <format dxfId="121">
      <pivotArea collapsedLevelsAreSubtotals="1" fieldPosition="0">
        <references count="1">
          <reference field="0" count="1" defaultSubtotal="1">
            <x v="3"/>
          </reference>
        </references>
      </pivotArea>
    </format>
    <format dxfId="120">
      <pivotArea outline="0" collapsedLevelsAreSubtotals="1" fieldPosition="0"/>
    </format>
    <format dxfId="119">
      <pivotArea dataOnly="0" labelOnly="1" outline="0" fieldPosition="0">
        <references count="1">
          <reference field="4294967294" count="2">
            <x v="0"/>
            <x v="1"/>
          </reference>
        </references>
      </pivotArea>
    </format>
    <format dxfId="118">
      <pivotArea outline="0" collapsedLevelsAreSubtotals="1" fieldPosition="0"/>
    </format>
    <format dxfId="117">
      <pivotArea dataOnly="0" labelOnly="1" outline="0" fieldPosition="0">
        <references count="1">
          <reference field="4294967294" count="2">
            <x v="0"/>
            <x v="1"/>
          </reference>
        </references>
      </pivotArea>
    </format>
    <format dxfId="116">
      <pivotArea outline="0" collapsedLevelsAreSubtotals="1" fieldPosition="0"/>
    </format>
    <format dxfId="115">
      <pivotArea dataOnly="0" labelOnly="1" outline="0" fieldPosition="0">
        <references count="1">
          <reference field="4294967294" count="2">
            <x v="0"/>
            <x v="1"/>
          </reference>
        </references>
      </pivotArea>
    </format>
    <format dxfId="114">
      <pivotArea dataOnly="0" labelOnly="1" outline="0" fieldPosition="0">
        <references count="1">
          <reference field="4294967294" count="2">
            <x v="0"/>
            <x v="1"/>
          </reference>
        </references>
      </pivotArea>
    </format>
    <format dxfId="113">
      <pivotArea dataOnly="0" labelOnly="1" outline="0" fieldPosition="0">
        <references count="1">
          <reference field="4294967294" count="2">
            <x v="0"/>
            <x v="1"/>
          </reference>
        </references>
      </pivotArea>
    </format>
    <format dxfId="112">
      <pivotArea collapsedLevelsAreSubtotals="1" fieldPosition="0">
        <references count="2">
          <reference field="0" count="1" selected="0">
            <x v="0"/>
          </reference>
          <reference field="1" count="0"/>
        </references>
      </pivotArea>
    </format>
    <format dxfId="111">
      <pivotArea collapsedLevelsAreSubtotals="1" fieldPosition="0">
        <references count="2">
          <reference field="0" count="1" selected="0">
            <x v="0"/>
          </reference>
          <reference field="1" count="0"/>
        </references>
      </pivotArea>
    </format>
    <format dxfId="110">
      <pivotArea collapsedLevelsAreSubtotals="1" fieldPosition="0">
        <references count="1">
          <reference field="0" count="1" defaultSubtotal="1">
            <x v="2"/>
          </reference>
        </references>
      </pivotArea>
    </format>
    <format dxfId="109">
      <pivotArea collapsedLevelsAreSubtotals="1" fieldPosition="0">
        <references count="1">
          <reference field="0" count="1" defaultSubtotal="1">
            <x v="1"/>
          </reference>
        </references>
      </pivotArea>
    </format>
    <format dxfId="108">
      <pivotArea collapsedLevelsAreSubtotals="1" fieldPosition="0">
        <references count="1">
          <reference field="0" count="1" defaultSubtotal="1">
            <x v="0"/>
          </reference>
        </references>
      </pivotArea>
    </format>
    <format dxfId="107">
      <pivotArea collapsedLevelsAreSubtotals="1" fieldPosition="0">
        <references count="1">
          <reference field="0" count="1" defaultSubtotal="1">
            <x v="3"/>
          </reference>
        </references>
      </pivotArea>
    </format>
    <format dxfId="106">
      <pivotArea dataOnly="0" labelOnly="1" outline="0" fieldPosition="0">
        <references count="1">
          <reference field="4294967294" count="1">
            <x v="2"/>
          </reference>
        </references>
      </pivotArea>
    </format>
    <format dxfId="105">
      <pivotArea dataOnly="0" labelOnly="1" outline="0" fieldPosition="0">
        <references count="1">
          <reference field="4294967294" count="1">
            <x v="2"/>
          </reference>
        </references>
      </pivotArea>
    </format>
    <format dxfId="104">
      <pivotArea collapsedLevelsAreSubtotals="1" fieldPosition="0">
        <references count="1">
          <reference field="0" count="1" defaultSubtotal="1">
            <x v="3"/>
          </reference>
        </references>
      </pivotArea>
    </format>
    <format dxfId="103">
      <pivotArea collapsedLevelsAreSubtotals="1" fieldPosition="0">
        <references count="1">
          <reference field="0" count="1">
            <x v="1"/>
          </reference>
        </references>
      </pivotArea>
    </format>
    <format dxfId="102">
      <pivotArea collapsedLevelsAreSubtotals="1" fieldPosition="0">
        <references count="1">
          <reference field="0" count="1">
            <x v="2"/>
          </reference>
        </references>
      </pivotArea>
    </format>
    <format dxfId="101">
      <pivotArea collapsedLevelsAreSubtotals="1" fieldPosition="0">
        <references count="1">
          <reference field="0" count="1">
            <x v="3"/>
          </reference>
        </references>
      </pivotArea>
    </format>
    <format dxfId="100">
      <pivotArea collapsedLevelsAreSubtotals="1" fieldPosition="0">
        <references count="1">
          <reference field="0" count="1">
            <x v="0"/>
          </reference>
        </references>
      </pivotArea>
    </format>
    <format dxfId="99">
      <pivotArea collapsedLevelsAreSubtotals="1" fieldPosition="0">
        <references count="2">
          <reference field="4294967294" count="1" selected="0">
            <x v="0"/>
          </reference>
          <reference field="0" count="1">
            <x v="1"/>
          </reference>
        </references>
      </pivotArea>
    </format>
    <format dxfId="98">
      <pivotArea collapsedLevelsAreSubtotals="1" fieldPosition="0">
        <references count="2">
          <reference field="4294967294" count="1" selected="0">
            <x v="0"/>
          </reference>
          <reference field="0" count="1">
            <x v="2"/>
          </reference>
        </references>
      </pivotArea>
    </format>
    <format dxfId="97">
      <pivotArea collapsedLevelsAreSubtotals="1" fieldPosition="0">
        <references count="2">
          <reference field="4294967294" count="1" selected="0">
            <x v="0"/>
          </reference>
          <reference field="0" count="1">
            <x v="3"/>
          </reference>
        </references>
      </pivotArea>
    </format>
    <format dxfId="96">
      <pivotArea collapsedLevelsAreSubtotals="1" fieldPosition="0">
        <references count="1">
          <reference field="0" count="1" defaultSubtotal="1">
            <x v="3"/>
          </reference>
        </references>
      </pivotArea>
    </format>
    <format dxfId="95">
      <pivotArea collapsedLevelsAreSubtotals="1" fieldPosition="0">
        <references count="2">
          <reference field="4294967294" count="1" selected="0">
            <x v="2"/>
          </reference>
          <reference field="0" count="1" defaultSubtotal="1">
            <x v="3"/>
          </reference>
        </references>
      </pivotArea>
    </format>
    <format dxfId="94">
      <pivotArea collapsedLevelsAreSubtotals="1" fieldPosition="0">
        <references count="1">
          <reference field="0" count="1" defaultSubtotal="1">
            <x v="3"/>
          </reference>
        </references>
      </pivotArea>
    </format>
    <format dxfId="93">
      <pivotArea dataOnly="0" labelOnly="1" fieldPosition="0">
        <references count="1">
          <reference field="0" count="1" defaultSubtotal="1">
            <x v="3"/>
          </reference>
        </references>
      </pivotArea>
    </format>
    <format dxfId="92">
      <pivotArea collapsedLevelsAreSubtotals="1" fieldPosition="0">
        <references count="1">
          <reference field="0" count="1" defaultSubtotal="1">
            <x v="3"/>
          </reference>
        </references>
      </pivotArea>
    </format>
    <format dxfId="91">
      <pivotArea dataOnly="0" labelOnly="1" fieldPosition="0">
        <references count="1">
          <reference field="0" count="1" defaultSubtotal="1">
            <x v="3"/>
          </reference>
        </references>
      </pivotArea>
    </format>
    <format dxfId="90">
      <pivotArea collapsedLevelsAreSubtotals="1" fieldPosition="0">
        <references count="1">
          <reference field="0" count="1">
            <x v="1"/>
          </reference>
        </references>
      </pivotArea>
    </format>
    <format dxfId="89">
      <pivotArea collapsedLevelsAreSubtotals="1" fieldPosition="0">
        <references count="1">
          <reference field="0" count="1">
            <x v="2"/>
          </reference>
        </references>
      </pivotArea>
    </format>
    <format dxfId="88">
      <pivotArea collapsedLevelsAreSubtotals="1" fieldPosition="0">
        <references count="2">
          <reference field="0" count="1" selected="0">
            <x v="0"/>
          </reference>
          <reference field="1" count="0"/>
        </references>
      </pivotArea>
    </format>
    <format dxfId="87">
      <pivotArea collapsedLevelsAreSubtotals="1" fieldPosition="0">
        <references count="1">
          <reference field="0" count="1" defaultSubtotal="1">
            <x v="0"/>
          </reference>
        </references>
      </pivotArea>
    </format>
    <format dxfId="86">
      <pivotArea collapsedLevelsAreSubtotals="1" fieldPosition="0">
        <references count="1">
          <reference field="0" count="1">
            <x v="1"/>
          </reference>
        </references>
      </pivotArea>
    </format>
    <format dxfId="85">
      <pivotArea collapsedLevelsAreSubtotals="1" fieldPosition="0">
        <references count="2">
          <reference field="0" count="1" selected="0">
            <x v="1"/>
          </reference>
          <reference field="1" count="0"/>
        </references>
      </pivotArea>
    </format>
    <format dxfId="84">
      <pivotArea collapsedLevelsAreSubtotals="1" fieldPosition="0">
        <references count="1">
          <reference field="0" count="1" defaultSubtotal="1">
            <x v="1"/>
          </reference>
        </references>
      </pivotArea>
    </format>
    <format dxfId="83">
      <pivotArea collapsedLevelsAreSubtotals="1" fieldPosition="0">
        <references count="1">
          <reference field="0" count="1">
            <x v="2"/>
          </reference>
        </references>
      </pivotArea>
    </format>
    <format dxfId="82">
      <pivotArea collapsedLevelsAreSubtotals="1" fieldPosition="0">
        <references count="2">
          <reference field="0" count="1" selected="0">
            <x v="2"/>
          </reference>
          <reference field="1" count="0"/>
        </references>
      </pivotArea>
    </format>
    <format dxfId="81">
      <pivotArea collapsedLevelsAreSubtotals="1" fieldPosition="0">
        <references count="1">
          <reference field="0" count="1" defaultSubtotal="1">
            <x v="0"/>
          </reference>
        </references>
      </pivotArea>
    </format>
    <format dxfId="80">
      <pivotArea collapsedLevelsAreSubtotals="1" fieldPosition="0">
        <references count="1">
          <reference field="0" count="1" defaultSubtotal="1">
            <x v="1"/>
          </reference>
        </references>
      </pivotArea>
    </format>
    <format dxfId="79">
      <pivotArea collapsedLevelsAreSubtotals="1" fieldPosition="0">
        <references count="1">
          <reference field="0" count="1" defaultSubtotal="1">
            <x v="2"/>
          </reference>
        </references>
      </pivotArea>
    </format>
    <format dxfId="78">
      <pivotArea collapsedLevelsAreSubtotals="1" fieldPosition="0">
        <references count="1">
          <reference field="0" count="1" defaultSubtotal="1">
            <x v="3"/>
          </reference>
        </references>
      </pivotArea>
    </format>
    <format dxfId="77">
      <pivotArea collapsedLevelsAreSubtotals="1" fieldPosition="0">
        <references count="1">
          <reference field="0" count="1">
            <x v="0"/>
          </reference>
        </references>
      </pivotArea>
    </format>
    <format dxfId="76">
      <pivotArea collapsedLevelsAreSubtotals="1" fieldPosition="0">
        <references count="1">
          <reference field="0" count="1">
            <x v="1"/>
          </reference>
        </references>
      </pivotArea>
    </format>
    <format dxfId="75">
      <pivotArea collapsedLevelsAreSubtotals="1" fieldPosition="0">
        <references count="1">
          <reference field="0" count="1">
            <x v="2"/>
          </reference>
        </references>
      </pivotArea>
    </format>
    <format dxfId="74">
      <pivotArea collapsedLevelsAreSubtotals="1" fieldPosition="0">
        <references count="1">
          <reference field="0" count="1">
            <x v="3"/>
          </reference>
        </references>
      </pivotArea>
    </format>
  </formats>
  <pivotTableStyleInfo name="PivotStyleDark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D83FECC1-2B26-43D8-85A2-30236C5C0D86}" name="PivotTable2"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21">
  <location ref="G12:I33" firstHeaderRow="0" firstDataRow="1" firstDataCol="1"/>
  <pivotFields count="5">
    <pivotField axis="axisRow" showAll="0">
      <items count="5">
        <item x="0"/>
        <item x="1"/>
        <item x="2"/>
        <item x="3"/>
        <item t="default"/>
      </items>
    </pivotField>
    <pivotField axis="axisRow" showAll="0">
      <items count="5">
        <item x="0"/>
        <item x="1"/>
        <item x="2"/>
        <item x="3"/>
        <item t="default"/>
      </items>
    </pivotField>
    <pivotField dataField="1" showAll="0"/>
    <pivotField dataField="1" showAll="0"/>
    <pivotField showAll="0"/>
  </pivotFields>
  <rowFields count="2">
    <field x="0"/>
    <field x="1"/>
  </rowFields>
  <rowItems count="21">
    <i>
      <x/>
    </i>
    <i r="1">
      <x/>
    </i>
    <i r="1">
      <x v="1"/>
    </i>
    <i r="1">
      <x v="2"/>
    </i>
    <i r="1">
      <x v="3"/>
    </i>
    <i>
      <x v="1"/>
    </i>
    <i r="1">
      <x/>
    </i>
    <i r="1">
      <x v="1"/>
    </i>
    <i r="1">
      <x v="2"/>
    </i>
    <i r="1">
      <x v="3"/>
    </i>
    <i>
      <x v="2"/>
    </i>
    <i r="1">
      <x/>
    </i>
    <i r="1">
      <x v="1"/>
    </i>
    <i r="1">
      <x v="2"/>
    </i>
    <i r="1">
      <x v="3"/>
    </i>
    <i>
      <x v="3"/>
    </i>
    <i r="1">
      <x/>
    </i>
    <i r="1">
      <x v="1"/>
    </i>
    <i r="1">
      <x v="2"/>
    </i>
    <i r="1">
      <x v="3"/>
    </i>
    <i t="grand">
      <x/>
    </i>
  </rowItems>
  <colFields count="1">
    <field x="-2"/>
  </colFields>
  <colItems count="2">
    <i>
      <x/>
    </i>
    <i i="1">
      <x v="1"/>
    </i>
  </colItems>
  <dataFields count="2">
    <dataField name="Women " fld="2" baseField="0" baseItem="0"/>
    <dataField name="Men " fld="3" baseField="0" baseItem="0"/>
  </dataFields>
  <chartFormats count="2">
    <chartFormat chart="4" format="14" series="1">
      <pivotArea type="data" outline="0" fieldPosition="0">
        <references count="1">
          <reference field="4294967294" count="1" selected="0">
            <x v="0"/>
          </reference>
        </references>
      </pivotArea>
    </chartFormat>
    <chartFormat chart="4" format="1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lege" xr10:uid="{BD32A7D3-EE64-4C35-BF0F-1491D67A8E46}" sourceName="College">
  <pivotTables>
    <pivotTable tabId="1" name="PivotTable1"/>
  </pivotTables>
  <data>
    <tabular pivotCacheId="1868266437">
      <items count="11">
        <i x="2" s="1"/>
        <i x="4" s="1"/>
        <i x="0" s="1"/>
        <i x="3" s="1"/>
        <i x="1" s="1"/>
        <i x="5" s="1"/>
        <i x="7" s="1" nd="1"/>
        <i x="9" s="1" nd="1"/>
        <i x="8" s="1" nd="1"/>
        <i x="6" s="1" nd="1"/>
        <i x="10" s="1" nd="1"/>
      </items>
    </tabular>
  </data>
  <extLst>
    <x:ext xmlns:x15="http://schemas.microsoft.com/office/spreadsheetml/2010/11/main" uri="{470722E0-AACD-4C17-9CDC-17EF765DBC7E}">
      <x15:slicerCacheHideItemsWithNoData/>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thnicity1" xr10:uid="{E466EC9E-39B8-49F6-A990-ECD486DF4F6A}" sourceName="Ethnicity">
  <pivotTables>
    <pivotTable tabId="4" name="PivotTable6"/>
  </pivotTables>
  <data>
    <tabular pivotCacheId="33253983">
      <items count="11">
        <i x="1" s="1"/>
        <i x="2" s="1"/>
        <i x="3" s="1"/>
        <i x="6" s="1"/>
        <i x="5" s="1"/>
        <i x="0" s="1"/>
        <i x="7" s="1"/>
        <i x="4" s="1"/>
        <i x="9" s="1" nd="1"/>
        <i x="8" s="1" nd="1"/>
        <i x="10" s="1" nd="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1" xr10:uid="{8B40C3E6-8005-4D41-B750-90BEADF51B06}" sourceName="Gender">
  <pivotTables>
    <pivotTable tabId="4" name="PivotTable6"/>
  </pivotTables>
  <data>
    <tabular pivotCacheId="33253983" showMissing="0">
      <items count="4">
        <i x="1" s="1"/>
        <i x="0" s="1"/>
        <i x="3" s="1" nd="1"/>
        <i x="2" s="1"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lege3" xr10:uid="{4F744A1F-0106-439B-9418-6BBFA5D03A20}" sourceName="College">
  <pivotTables>
    <pivotTable tabId="16" name="PivotTable4"/>
  </pivotTables>
  <data>
    <tabular pivotCacheId="524266991" showMissing="0">
      <items count="10">
        <i x="0" s="1"/>
        <i x="2" s="1"/>
        <i x="3" s="1"/>
        <i x="4" s="1"/>
        <i x="1" s="1"/>
        <i x="5" s="1"/>
        <i x="6" s="1"/>
        <i x="8" s="1" nd="1"/>
        <i x="7" s="1" nd="1"/>
        <i x="9"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lege1" xr10:uid="{531092F4-6D3C-4AA1-9814-29873AA9ED62}" sourceName="College ">
  <pivotTables>
    <pivotTable tabId="2" name="PivotTable1"/>
  </pivotTables>
  <data>
    <tabular pivotCacheId="1092755260" showMissing="0">
      <items count="12">
        <i x="4" s="1"/>
        <i x="2" s="1"/>
        <i x="5" s="1"/>
        <i x="0" s="1"/>
        <i x="3" s="1"/>
        <i x="1" s="1"/>
        <i x="6" s="1"/>
        <i x="11" s="1" nd="1"/>
        <i x="10" s="1" nd="1"/>
        <i x="7" s="1" nd="1"/>
        <i x="8" s="1" nd="1"/>
        <i x="9"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llege2" xr10:uid="{C6692BB3-7917-48B2-8D1D-E73FDD047739}" sourceName="College ">
  <pivotTables>
    <pivotTable tabId="3" name="PivotTable1"/>
  </pivotTables>
  <data>
    <tabular pivotCacheId="1153520304" showMissing="0">
      <items count="5">
        <i x="0" s="1"/>
        <i x="2" s="1"/>
        <i x="1" s="1"/>
        <i x="3" s="1"/>
        <i x="4"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_Type" xr10:uid="{06C4DF11-4FBE-44D2-B4A8-83238B70BA1C}" sourceName="Employee Type">
  <pivotTables>
    <pivotTable tabId="5" name="PivotTable1"/>
  </pivotTables>
  <data>
    <tabular pivotCacheId="187601381">
      <items count="4">
        <i x="2" s="1"/>
        <i x="0" s="1"/>
        <i x="1" s="1"/>
        <i x="3"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_Status" xr10:uid="{EFBE758C-A1EF-4AA4-9EE8-DB71DF5290E2}" sourceName="Employee Status">
  <pivotTables>
    <pivotTable tabId="5" name="PivotTable1"/>
  </pivotTables>
  <data>
    <tabular pivotCacheId="187601381">
      <items count="4">
        <i x="3" s="1"/>
        <i x="0" s="1"/>
        <i x="1" s="1"/>
        <i x="2"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thnicity" xr10:uid="{74B30248-87DB-4EE6-A9B4-E00EE3D9F979}" sourceName="Ethnicity">
  <pivotTables>
    <pivotTable tabId="6" name="PivotTable1"/>
  </pivotTables>
  <data>
    <tabular pivotCacheId="1112773246">
      <items count="12">
        <i x="2" s="1"/>
        <i x="1" s="1"/>
        <i x="3" s="1"/>
        <i x="4" s="1"/>
        <i x="7" s="1"/>
        <i x="6" s="1"/>
        <i x="0" s="1"/>
        <i x="8" s="1"/>
        <i x="5" s="1"/>
        <i x="10" s="1" nd="1"/>
        <i x="9" s="1" nd="1"/>
        <i x="11"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49174197-5FAF-44A3-9D09-D345DE034F3F}" sourceName="Gender">
  <pivotTables>
    <pivotTable tabId="6" name="PivotTable1"/>
  </pivotTables>
  <data>
    <tabular pivotCacheId="1112773246" showMissing="0">
      <items count="4">
        <i x="1" s="1"/>
        <i x="0" s="1"/>
        <i x="3" s="1" nd="1"/>
        <i x="2"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_Category" xr10:uid="{0F408693-3A98-4A4C-94B7-839E19B42D05}" sourceName="Employee Category">
  <pivotTables>
    <pivotTable tabId="7" name="PivotTable3"/>
  </pivotTables>
  <data>
    <tabular pivotCacheId="872335830">
      <items count="3">
        <i x="0" s="1"/>
        <i x="1" s="1"/>
        <i x="2"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_Type1" xr10:uid="{343A8DC8-FCEC-4DE6-BC28-39DB70EBA823}" sourceName="Employee Type">
  <pivotTables>
    <pivotTable tabId="7" name="PivotTable3"/>
  </pivotTables>
  <data>
    <tabular pivotCacheId="872335830">
      <items count="6">
        <i x="1" s="1"/>
        <i x="0" s="1"/>
        <i x="3" s="1"/>
        <i x="2" s="1"/>
        <i x="5" s="1" nd="1"/>
        <i x="4"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llege" xr10:uid="{F33563DA-EA20-49ED-B2C6-1E1382117CBC}" cache="Slicer_College" caption="College" style="SlicerStyleOther1"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llege " xr10:uid="{FAC28115-3D30-414A-A64F-D403157A2673}" cache="Slicer_College1" caption="College " style="SlicerStyleOther1"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llege  1" xr10:uid="{40357C06-1F99-43CC-908D-BCF1D2CD6969}" cache="Slicer_College2" caption="College " style="SlicerStyleOther1"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llege 1" xr10:uid="{FB57A2B4-9B12-4E84-93CB-FA20BD3A6A2F}" cache="Slicer_College3" caption="College" style="SlicerStyleOther1"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thnicity 1" xr10:uid="{16117D37-169B-4379-8309-F51588A11D86}" cache="Slicer_Ethnicity1" caption="Race/Ethnicity" style="SlicerStyleOther1" rowHeight="241300"/>
  <slicer name="Gender 1" xr10:uid="{273E0014-8FC3-435D-88E7-5A6500B5A8F1}" cache="Slicer_Gender1" caption="Gender" style="SlicerStyleOther1"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ee Type" xr10:uid="{35BDBF02-B4CD-4816-A929-E9284670D428}" cache="Slicer_Employee_Type" caption="Employee Type" style="SlicerStyleOther1" rowHeight="241300"/>
  <slicer name="Employee Status" xr10:uid="{D34D4031-D9AE-4BBC-BE28-6EF87696C3EF}" cache="Slicer_Employee_Status" caption="Employee Status" style="SlicerStyleOther1" rowHeight="241300"/>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ace/Ethnicity" xr10:uid="{8BEFBEC5-F8F0-484C-82B4-13D7A9742317}" cache="Slicer_Ethnicity" caption="Race/Ethnicity" style="SlicerStyleOther1" rowHeight="241300"/>
  <slicer name="Gender" xr10:uid="{3E63BCE1-E83C-40F9-A090-40E253E2BB05}" cache="Slicer_Gender" caption="Gender" style="SlicerStyleOther1" rowHeight="241300"/>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ee Category" xr10:uid="{100A498B-FCF6-4DCB-869F-EF1D85C96455}" cache="Slicer_Employee_Category" caption="Employee Category" style="SlicerStyleOther1" rowHeight="241300"/>
  <slicer name="Employee Type 1" xr10:uid="{5955F09E-7D64-49A1-A5B0-39BEBFECD49D}" cache="Slicer_Employee_Type1" caption="Employee Type" style="SlicerStyleOther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687618-831E-47F0-A312-724109E188C6}" name="Table2" displayName="Table2" ref="A43:B48" totalsRowShown="0" headerRowDxfId="218" headerRowBorderDxfId="217" tableBorderDxfId="216">
  <tableColumns count="2">
    <tableColumn id="1" xr3:uid="{95A16678-3DE4-485B-AB18-69A062279825}" name="Number of Tenured/Tenure-Track Faculty with Terminal Degrees:" dataDxfId="215"/>
    <tableColumn id="2" xr3:uid="{72E3AC9A-9ECC-48DF-8174-DE7B68A0DBD9}" name="Count" dataDxfId="214">
      <calculatedColumnFormula>Data1!D44</calculatedColumnFormula>
    </tableColumn>
  </tableColumns>
  <tableStyleInfo name="TableStyleMedium2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62EA81-E452-4813-8C5E-3DFBBE91D4A6}" name="Table1" displayName="Table1" ref="P27:U32" totalsRowCount="1">
  <autoFilter ref="P27:U31" xr:uid="{6DE648BF-C036-4A4B-88A1-D5BDCA46E983}"/>
  <tableColumns count="6">
    <tableColumn id="1" xr3:uid="{A455604F-A63D-4801-BE9E-7568569B84BC}" name="Employee Type"/>
    <tableColumn id="2" xr3:uid="{47861D30-3357-4B67-92BB-12A1B38F0C7B}" name="2021" totalsRowDxfId="4">
      <calculatedColumnFormula>SUM(E26:F26)</calculatedColumnFormula>
    </tableColumn>
    <tableColumn id="3" xr3:uid="{C6C26366-478D-47BF-8E54-872D63DB71C1}" name="2022" totalsRowDxfId="3">
      <calculatedColumnFormula>SUM(G26:H26)</calculatedColumnFormula>
    </tableColumn>
    <tableColumn id="4" xr3:uid="{B13B7A61-A0F3-4867-B076-3E7E7AA03C64}" name="2023" totalsRowDxfId="2">
      <calculatedColumnFormula>SUM(I26:J26)</calculatedColumnFormula>
    </tableColumn>
    <tableColumn id="5" xr3:uid="{ACD78838-1FD2-4397-BAF7-174CED31538D}" name="2024" totalsRowDxfId="1">
      <calculatedColumnFormula>SUM(K26:L26)</calculatedColumnFormula>
    </tableColumn>
    <tableColumn id="6" xr3:uid="{22A05AA3-967A-41D2-8667-9F84AA603C06}" name="2025" totalsRowDxfId="0">
      <calculatedColumnFormula>SUM(M26:N26)</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ivotTable" Target="../pivotTables/pivotTable6.xml"/><Relationship Id="rId4" Type="http://schemas.microsoft.com/office/2007/relationships/slicer" Target="../slicers/slicer5.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ivotTable" Target="../pivotTables/pivotTable8.xml"/><Relationship Id="rId4" Type="http://schemas.microsoft.com/office/2007/relationships/slicer" Target="../slicers/slicer6.xml"/></Relationships>
</file>

<file path=xl/worksheets/_rels/sheet13.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pivotTable" Target="../pivotTables/pivotTable10.xml"/><Relationship Id="rId4" Type="http://schemas.microsoft.com/office/2007/relationships/slicer" Target="../slicers/slicer7.xml"/></Relationships>
</file>

<file path=xl/worksheets/_rels/sheet15.xml.rels><?xml version="1.0" encoding="UTF-8" standalone="yes"?>
<Relationships xmlns="http://schemas.openxmlformats.org/package/2006/relationships"><Relationship Id="rId1" Type="http://schemas.openxmlformats.org/officeDocument/2006/relationships/pivotTable" Target="../pivotTables/pivotTable11.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ivotTable" Target="../pivotTables/pivotTable12.xml"/><Relationship Id="rId4" Type="http://schemas.microsoft.com/office/2007/relationships/slicer" Target="../slicers/slicer8.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1.bin"/><Relationship Id="rId1" Type="http://schemas.openxmlformats.org/officeDocument/2006/relationships/pivotTable" Target="../pivotTables/pivotTable1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3.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4.xml"/><Relationship Id="rId4" Type="http://schemas.microsoft.com/office/2007/relationships/slicer" Target="../slicers/slicer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pivotTable" Target="../pivotTables/pivotTable5.xml"/><Relationship Id="rId4" Type="http://schemas.microsoft.com/office/2007/relationships/slicer" Target="../slicers/slicer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B8A70-1CDC-4AED-8643-6DDDA91BDC0F}">
  <dimension ref="A1:D15"/>
  <sheetViews>
    <sheetView tabSelected="1" workbookViewId="0"/>
  </sheetViews>
  <sheetFormatPr defaultRowHeight="15" x14ac:dyDescent="0.25"/>
  <cols>
    <col min="1" max="1" width="3" customWidth="1"/>
    <col min="2" max="2" width="43.28515625" bestFit="1" customWidth="1"/>
    <col min="3" max="3" width="38.140625" bestFit="1" customWidth="1"/>
    <col min="4" max="4" width="31.5703125" bestFit="1" customWidth="1"/>
  </cols>
  <sheetData>
    <row r="1" spans="1:4" ht="23.25" x14ac:dyDescent="0.35">
      <c r="A1" s="65" t="s">
        <v>266</v>
      </c>
      <c r="B1" s="66"/>
      <c r="C1" s="66"/>
      <c r="D1" s="67"/>
    </row>
    <row r="2" spans="1:4" ht="23.25" x14ac:dyDescent="0.35">
      <c r="A2" s="68" t="s">
        <v>100</v>
      </c>
      <c r="B2" s="69"/>
      <c r="C2" s="69"/>
      <c r="D2" s="70"/>
    </row>
    <row r="3" spans="1:4" ht="44.25" customHeight="1" x14ac:dyDescent="0.25">
      <c r="A3" s="71" t="s">
        <v>209</v>
      </c>
      <c r="B3" s="72"/>
      <c r="C3" s="72"/>
      <c r="D3" s="73"/>
    </row>
    <row r="4" spans="1:4" x14ac:dyDescent="0.25">
      <c r="A4" s="71" t="s">
        <v>101</v>
      </c>
      <c r="B4" s="72"/>
      <c r="C4" s="72"/>
      <c r="D4" s="73"/>
    </row>
    <row r="5" spans="1:4" ht="15.75" thickBot="1" x14ac:dyDescent="0.3">
      <c r="A5" s="74" t="s">
        <v>102</v>
      </c>
      <c r="B5" s="75"/>
      <c r="C5" s="75"/>
      <c r="D5" s="76"/>
    </row>
    <row r="6" spans="1:4" ht="15.75" thickBot="1" x14ac:dyDescent="0.3"/>
    <row r="7" spans="1:4" ht="16.5" thickTop="1" thickBot="1" x14ac:dyDescent="0.3">
      <c r="A7" s="31">
        <v>1</v>
      </c>
      <c r="B7" s="52" t="s">
        <v>103</v>
      </c>
      <c r="C7" s="53" t="s">
        <v>192</v>
      </c>
      <c r="D7" s="54" t="s">
        <v>267</v>
      </c>
    </row>
    <row r="8" spans="1:4" ht="16.5" thickTop="1" thickBot="1" x14ac:dyDescent="0.3">
      <c r="A8" s="31">
        <v>2</v>
      </c>
      <c r="B8" s="55" t="s">
        <v>224</v>
      </c>
      <c r="C8" s="63" t="s">
        <v>192</v>
      </c>
      <c r="D8" s="64" t="s">
        <v>267</v>
      </c>
    </row>
    <row r="9" spans="1:4" ht="16.5" thickTop="1" thickBot="1" x14ac:dyDescent="0.3">
      <c r="A9" s="31">
        <v>3</v>
      </c>
      <c r="B9" s="57" t="s">
        <v>225</v>
      </c>
      <c r="C9" s="2" t="s">
        <v>192</v>
      </c>
      <c r="D9" s="58" t="s">
        <v>267</v>
      </c>
    </row>
    <row r="10" spans="1:4" ht="16.5" thickTop="1" thickBot="1" x14ac:dyDescent="0.3">
      <c r="A10" s="31">
        <v>4</v>
      </c>
      <c r="B10" s="55" t="s">
        <v>104</v>
      </c>
      <c r="C10" s="3" t="s">
        <v>192</v>
      </c>
      <c r="D10" s="56" t="s">
        <v>267</v>
      </c>
    </row>
    <row r="11" spans="1:4" ht="16.5" thickTop="1" thickBot="1" x14ac:dyDescent="0.3">
      <c r="A11" s="31">
        <v>5</v>
      </c>
      <c r="B11" s="57" t="s">
        <v>104</v>
      </c>
      <c r="C11" s="2" t="s">
        <v>193</v>
      </c>
      <c r="D11" s="58" t="s">
        <v>267</v>
      </c>
    </row>
    <row r="12" spans="1:4" ht="16.5" thickTop="1" thickBot="1" x14ac:dyDescent="0.3">
      <c r="A12" s="31">
        <v>6</v>
      </c>
      <c r="B12" s="59" t="s">
        <v>105</v>
      </c>
      <c r="C12" s="3" t="s">
        <v>106</v>
      </c>
      <c r="D12" s="56" t="s">
        <v>267</v>
      </c>
    </row>
    <row r="13" spans="1:4" ht="16.5" thickTop="1" thickBot="1" x14ac:dyDescent="0.3">
      <c r="A13" s="31">
        <v>7</v>
      </c>
      <c r="B13" s="57" t="s">
        <v>105</v>
      </c>
      <c r="C13" s="2" t="s">
        <v>193</v>
      </c>
      <c r="D13" s="58" t="s">
        <v>267</v>
      </c>
    </row>
    <row r="14" spans="1:4" ht="16.5" thickTop="1" thickBot="1" x14ac:dyDescent="0.3">
      <c r="A14" s="31">
        <v>8</v>
      </c>
      <c r="B14" s="60" t="s">
        <v>107</v>
      </c>
      <c r="C14" s="61" t="s">
        <v>108</v>
      </c>
      <c r="D14" s="62" t="s">
        <v>268</v>
      </c>
    </row>
    <row r="15" spans="1:4" ht="15.75" thickTop="1" x14ac:dyDescent="0.25"/>
  </sheetData>
  <hyperlinks>
    <hyperlink ref="A7" location="'FS by rank, dept TEN'!A1" display="'FS by rank, dept TEN'!A1" xr:uid="{18038F25-D1FE-417B-9079-91B31A30931E}"/>
    <hyperlink ref="A8" location="'FS by rank, dept, INST. TRACK'!A1" display="'FS by rank, dept, INST. TRACK'!A1" xr:uid="{48BE6ADC-37F5-4058-AE3B-2FAFC5C2BF61}"/>
    <hyperlink ref="A9" location="'FS by rank, dept, RESEARCH'!A1" display="'FS by rank, dept, RESEARCH'!A1" xr:uid="{46555CC0-FA00-40C9-BD4D-9889AA1D7AC3}"/>
    <hyperlink ref="A10" location="'FS all by college, rank'!A1" display="'FS all by college, rank'!A1" xr:uid="{DBFF8971-3119-464D-943B-B2FD2FBB6A8B}"/>
    <hyperlink ref="A11" location="'FS head, eth, gen, type'!A1" display="'FS head, eth, gen, type'!A1" xr:uid="{BD8E0002-9830-4471-A877-47095608AC74}"/>
    <hyperlink ref="A12" location="'FS staff head, class, type, gen'!A1" display="'FS staff head, class, type, gen'!A1" xr:uid="{C324E98A-3A2B-4289-98D1-DF49C80841E4}"/>
    <hyperlink ref="A13" location="'FS staff head, eth, gen, type'!A1" display="'FS staff head, eth, gen, type'!A1" xr:uid="{5E769328-266E-4987-853B-5D0D1CE43CF1}"/>
    <hyperlink ref="A14" location="'FS Empl count by type'!A1" display="'FS Empl count by type'!A1" xr:uid="{C80CF596-7649-46A6-9C85-DDA20DB92316}"/>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41D0-4C29-497A-8342-EFB52147BED5}">
  <dimension ref="A1:J40"/>
  <sheetViews>
    <sheetView workbookViewId="0"/>
  </sheetViews>
  <sheetFormatPr defaultRowHeight="15" x14ac:dyDescent="0.25"/>
  <cols>
    <col min="1" max="1" width="34.7109375" bestFit="1" customWidth="1"/>
    <col min="2" max="6" width="11.42578125" customWidth="1"/>
  </cols>
  <sheetData>
    <row r="1" spans="1:10" ht="23.25" customHeight="1" x14ac:dyDescent="0.35">
      <c r="A1" s="19" t="s">
        <v>175</v>
      </c>
      <c r="B1" s="19"/>
      <c r="C1" s="19"/>
      <c r="D1" s="19"/>
      <c r="E1" s="19"/>
      <c r="F1" s="19"/>
    </row>
    <row r="2" spans="1:10" ht="23.25" x14ac:dyDescent="0.35">
      <c r="A2" s="19" t="s">
        <v>197</v>
      </c>
      <c r="B2" s="19"/>
      <c r="C2" s="19"/>
      <c r="D2" s="19"/>
      <c r="E2" s="19"/>
      <c r="F2" s="19"/>
      <c r="H2" s="23" t="s">
        <v>174</v>
      </c>
      <c r="I2" s="23"/>
      <c r="J2" s="23"/>
    </row>
    <row r="3" spans="1:10" ht="23.25" x14ac:dyDescent="0.35">
      <c r="A3" s="29">
        <v>45931</v>
      </c>
      <c r="B3" s="19"/>
      <c r="C3" s="19"/>
      <c r="D3" s="19"/>
      <c r="E3" s="19"/>
      <c r="F3" s="19"/>
    </row>
    <row r="4" spans="1:10" ht="30" customHeight="1" x14ac:dyDescent="0.25">
      <c r="A4" s="22" t="s">
        <v>205</v>
      </c>
      <c r="B4" s="22"/>
      <c r="C4" s="21"/>
      <c r="D4" s="21"/>
      <c r="E4" s="21"/>
      <c r="F4" s="21"/>
    </row>
    <row r="5" spans="1:10" x14ac:dyDescent="0.25">
      <c r="A5" s="21" t="s">
        <v>158</v>
      </c>
      <c r="B5" s="21"/>
      <c r="C5" s="21"/>
      <c r="D5" s="21"/>
      <c r="E5" s="21"/>
      <c r="F5" s="21"/>
    </row>
    <row r="7" spans="1:10" x14ac:dyDescent="0.25">
      <c r="A7" s="24" t="s">
        <v>204</v>
      </c>
      <c r="B7" s="25" t="s">
        <v>149</v>
      </c>
      <c r="C7" s="25" t="s">
        <v>150</v>
      </c>
      <c r="D7" s="25" t="s">
        <v>151</v>
      </c>
      <c r="E7" s="25" t="s">
        <v>152</v>
      </c>
      <c r="F7" s="25" t="s">
        <v>120</v>
      </c>
    </row>
    <row r="8" spans="1:10" x14ac:dyDescent="0.25">
      <c r="A8" s="7" t="s">
        <v>141</v>
      </c>
      <c r="B8" s="30"/>
      <c r="C8" s="30"/>
      <c r="D8" s="30"/>
      <c r="E8" s="30"/>
      <c r="F8" s="30"/>
    </row>
    <row r="9" spans="1:10" x14ac:dyDescent="0.25">
      <c r="A9" s="8" t="s">
        <v>229</v>
      </c>
      <c r="B9" s="30">
        <v>15</v>
      </c>
      <c r="C9" s="30">
        <v>1</v>
      </c>
      <c r="D9" s="30">
        <v>1</v>
      </c>
      <c r="E9" s="30">
        <v>5</v>
      </c>
      <c r="F9" s="30">
        <v>22</v>
      </c>
    </row>
    <row r="10" spans="1:10" x14ac:dyDescent="0.25">
      <c r="A10" s="8" t="s">
        <v>232</v>
      </c>
      <c r="B10" s="30">
        <v>30</v>
      </c>
      <c r="C10" s="30">
        <v>0</v>
      </c>
      <c r="D10" s="30">
        <v>1</v>
      </c>
      <c r="E10" s="30">
        <v>3</v>
      </c>
      <c r="F10" s="30">
        <v>34</v>
      </c>
    </row>
    <row r="11" spans="1:10" x14ac:dyDescent="0.25">
      <c r="A11" s="7" t="s">
        <v>153</v>
      </c>
      <c r="B11" s="30">
        <v>45</v>
      </c>
      <c r="C11" s="30">
        <v>1</v>
      </c>
      <c r="D11" s="30">
        <v>2</v>
      </c>
      <c r="E11" s="30">
        <v>8</v>
      </c>
      <c r="F11" s="30">
        <v>56</v>
      </c>
    </row>
    <row r="12" spans="1:10" x14ac:dyDescent="0.25">
      <c r="A12" s="7" t="s">
        <v>143</v>
      </c>
      <c r="B12" s="30"/>
      <c r="C12" s="30"/>
      <c r="D12" s="30"/>
      <c r="E12" s="30"/>
      <c r="F12" s="30"/>
    </row>
    <row r="13" spans="1:10" x14ac:dyDescent="0.25">
      <c r="A13" s="8" t="s">
        <v>229</v>
      </c>
      <c r="B13" s="30">
        <v>1</v>
      </c>
      <c r="C13" s="30">
        <v>0</v>
      </c>
      <c r="D13" s="30">
        <v>0</v>
      </c>
      <c r="E13" s="30">
        <v>0</v>
      </c>
      <c r="F13" s="30">
        <v>1</v>
      </c>
    </row>
    <row r="14" spans="1:10" x14ac:dyDescent="0.25">
      <c r="A14" s="8" t="s">
        <v>232</v>
      </c>
      <c r="B14" s="30">
        <v>1</v>
      </c>
      <c r="C14" s="30">
        <v>0</v>
      </c>
      <c r="D14" s="30">
        <v>0</v>
      </c>
      <c r="E14" s="30">
        <v>0</v>
      </c>
      <c r="F14" s="30">
        <v>1</v>
      </c>
    </row>
    <row r="15" spans="1:10" x14ac:dyDescent="0.25">
      <c r="A15" s="7" t="s">
        <v>155</v>
      </c>
      <c r="B15" s="30">
        <v>2</v>
      </c>
      <c r="C15" s="30">
        <v>0</v>
      </c>
      <c r="D15" s="30">
        <v>0</v>
      </c>
      <c r="E15" s="30">
        <v>0</v>
      </c>
      <c r="F15" s="30">
        <v>2</v>
      </c>
    </row>
    <row r="16" spans="1:10" x14ac:dyDescent="0.25">
      <c r="A16" s="7" t="s">
        <v>198</v>
      </c>
      <c r="B16" s="30"/>
      <c r="C16" s="30"/>
      <c r="D16" s="30"/>
      <c r="E16" s="30"/>
      <c r="F16" s="30"/>
    </row>
    <row r="17" spans="1:6" x14ac:dyDescent="0.25">
      <c r="A17" s="8" t="s">
        <v>229</v>
      </c>
      <c r="B17" s="30">
        <v>21</v>
      </c>
      <c r="C17" s="30">
        <v>0</v>
      </c>
      <c r="D17" s="30">
        <v>0</v>
      </c>
      <c r="E17" s="30">
        <v>0</v>
      </c>
      <c r="F17" s="30">
        <v>21</v>
      </c>
    </row>
    <row r="18" spans="1:6" x14ac:dyDescent="0.25">
      <c r="A18" s="8" t="s">
        <v>232</v>
      </c>
      <c r="B18" s="30">
        <v>52</v>
      </c>
      <c r="C18" s="30">
        <v>2</v>
      </c>
      <c r="D18" s="30">
        <v>0</v>
      </c>
      <c r="E18" s="30">
        <v>2</v>
      </c>
      <c r="F18" s="30">
        <v>56</v>
      </c>
    </row>
    <row r="19" spans="1:6" x14ac:dyDescent="0.25">
      <c r="A19" s="7" t="s">
        <v>201</v>
      </c>
      <c r="B19" s="30">
        <v>73</v>
      </c>
      <c r="C19" s="30">
        <v>2</v>
      </c>
      <c r="D19" s="30">
        <v>0</v>
      </c>
      <c r="E19" s="30">
        <v>2</v>
      </c>
      <c r="F19" s="30">
        <v>77</v>
      </c>
    </row>
    <row r="20" spans="1:6" x14ac:dyDescent="0.25">
      <c r="A20" s="7" t="s">
        <v>199</v>
      </c>
      <c r="B20" s="30"/>
      <c r="C20" s="30"/>
      <c r="D20" s="30"/>
      <c r="E20" s="30"/>
      <c r="F20" s="30"/>
    </row>
    <row r="21" spans="1:6" x14ac:dyDescent="0.25">
      <c r="A21" s="8" t="s">
        <v>229</v>
      </c>
      <c r="B21" s="30">
        <v>5</v>
      </c>
      <c r="C21" s="30">
        <v>0</v>
      </c>
      <c r="D21" s="30">
        <v>0</v>
      </c>
      <c r="E21" s="30">
        <v>1</v>
      </c>
      <c r="F21" s="30">
        <v>6</v>
      </c>
    </row>
    <row r="22" spans="1:6" x14ac:dyDescent="0.25">
      <c r="A22" s="8" t="s">
        <v>232</v>
      </c>
      <c r="B22" s="30">
        <v>11</v>
      </c>
      <c r="C22" s="30">
        <v>0</v>
      </c>
      <c r="D22" s="30">
        <v>0</v>
      </c>
      <c r="E22" s="30">
        <v>0</v>
      </c>
      <c r="F22" s="30">
        <v>11</v>
      </c>
    </row>
    <row r="23" spans="1:6" x14ac:dyDescent="0.25">
      <c r="A23" s="7" t="s">
        <v>202</v>
      </c>
      <c r="B23" s="30">
        <v>16</v>
      </c>
      <c r="C23" s="30">
        <v>0</v>
      </c>
      <c r="D23" s="30">
        <v>0</v>
      </c>
      <c r="E23" s="30">
        <v>1</v>
      </c>
      <c r="F23" s="30">
        <v>17</v>
      </c>
    </row>
    <row r="24" spans="1:6" x14ac:dyDescent="0.25">
      <c r="A24" s="7" t="s">
        <v>200</v>
      </c>
      <c r="B24" s="30"/>
      <c r="C24" s="30"/>
      <c r="D24" s="30"/>
      <c r="E24" s="30"/>
      <c r="F24" s="30"/>
    </row>
    <row r="25" spans="1:6" x14ac:dyDescent="0.25">
      <c r="A25" s="8" t="s">
        <v>229</v>
      </c>
      <c r="B25" s="30">
        <v>94</v>
      </c>
      <c r="C25" s="30">
        <v>2</v>
      </c>
      <c r="D25" s="30">
        <v>3</v>
      </c>
      <c r="E25" s="30">
        <v>17</v>
      </c>
      <c r="F25" s="30">
        <v>116</v>
      </c>
    </row>
    <row r="26" spans="1:6" x14ac:dyDescent="0.25">
      <c r="A26" s="8" t="s">
        <v>232</v>
      </c>
      <c r="B26" s="30">
        <v>156</v>
      </c>
      <c r="C26" s="30">
        <v>0</v>
      </c>
      <c r="D26" s="30">
        <v>4</v>
      </c>
      <c r="E26" s="30">
        <v>26</v>
      </c>
      <c r="F26" s="30">
        <v>186</v>
      </c>
    </row>
    <row r="27" spans="1:6" ht="15.75" thickBot="1" x14ac:dyDescent="0.3">
      <c r="A27" s="7" t="s">
        <v>203</v>
      </c>
      <c r="B27" s="30">
        <v>250</v>
      </c>
      <c r="C27" s="30">
        <v>2</v>
      </c>
      <c r="D27" s="30">
        <v>7</v>
      </c>
      <c r="E27" s="30">
        <v>43</v>
      </c>
      <c r="F27" s="30">
        <v>302</v>
      </c>
    </row>
    <row r="28" spans="1:6" ht="15.75" thickTop="1" x14ac:dyDescent="0.25">
      <c r="A28" s="7" t="s">
        <v>144</v>
      </c>
      <c r="B28" s="30"/>
      <c r="C28" s="30"/>
      <c r="D28" s="30"/>
      <c r="E28" s="30"/>
      <c r="F28" s="30"/>
    </row>
    <row r="29" spans="1:6" x14ac:dyDescent="0.25">
      <c r="A29" s="8" t="s">
        <v>229</v>
      </c>
      <c r="B29" s="30">
        <v>2</v>
      </c>
      <c r="C29" s="30">
        <v>0</v>
      </c>
      <c r="D29" s="30">
        <v>0</v>
      </c>
      <c r="E29" s="30">
        <v>0</v>
      </c>
      <c r="F29" s="30">
        <v>2</v>
      </c>
    </row>
    <row r="30" spans="1:6" x14ac:dyDescent="0.25">
      <c r="A30" s="8" t="s">
        <v>232</v>
      </c>
      <c r="B30" s="30">
        <v>1</v>
      </c>
      <c r="C30" s="30">
        <v>0</v>
      </c>
      <c r="D30" s="30">
        <v>0</v>
      </c>
      <c r="E30" s="30">
        <v>0</v>
      </c>
      <c r="F30" s="30">
        <v>1</v>
      </c>
    </row>
    <row r="31" spans="1:6" ht="15.75" thickBot="1" x14ac:dyDescent="0.3">
      <c r="A31" s="7" t="s">
        <v>156</v>
      </c>
      <c r="B31" s="30">
        <v>3</v>
      </c>
      <c r="C31" s="30">
        <v>0</v>
      </c>
      <c r="D31" s="30">
        <v>0</v>
      </c>
      <c r="E31" s="30">
        <v>0</v>
      </c>
      <c r="F31" s="30">
        <v>3</v>
      </c>
    </row>
    <row r="32" spans="1:6" ht="15.75" thickTop="1" x14ac:dyDescent="0.25">
      <c r="A32" s="7" t="s">
        <v>145</v>
      </c>
      <c r="B32" s="30"/>
      <c r="C32" s="30"/>
      <c r="D32" s="30"/>
      <c r="E32" s="30"/>
      <c r="F32" s="30"/>
    </row>
    <row r="33" spans="1:6" x14ac:dyDescent="0.25">
      <c r="A33" s="8" t="s">
        <v>229</v>
      </c>
      <c r="B33" s="30">
        <v>10</v>
      </c>
      <c r="C33" s="30">
        <v>0</v>
      </c>
      <c r="D33" s="30">
        <v>2</v>
      </c>
      <c r="E33" s="30">
        <v>1</v>
      </c>
      <c r="F33" s="30">
        <v>13</v>
      </c>
    </row>
    <row r="34" spans="1:6" x14ac:dyDescent="0.25">
      <c r="A34" s="8" t="s">
        <v>232</v>
      </c>
      <c r="B34" s="30">
        <v>27</v>
      </c>
      <c r="C34" s="30">
        <v>0</v>
      </c>
      <c r="D34" s="30">
        <v>0</v>
      </c>
      <c r="E34" s="30">
        <v>1</v>
      </c>
      <c r="F34" s="30">
        <v>28</v>
      </c>
    </row>
    <row r="35" spans="1:6" ht="15.75" thickBot="1" x14ac:dyDescent="0.3">
      <c r="A35" s="7" t="s">
        <v>157</v>
      </c>
      <c r="B35" s="30">
        <v>37</v>
      </c>
      <c r="C35" s="30">
        <v>0</v>
      </c>
      <c r="D35" s="30">
        <v>2</v>
      </c>
      <c r="E35" s="30">
        <v>2</v>
      </c>
      <c r="F35" s="30">
        <v>41</v>
      </c>
    </row>
    <row r="36" spans="1:6" ht="15.75" thickTop="1" x14ac:dyDescent="0.25">
      <c r="A36" s="7" t="s">
        <v>125</v>
      </c>
      <c r="B36" s="30"/>
      <c r="C36" s="30"/>
      <c r="D36" s="30"/>
      <c r="E36" s="30"/>
      <c r="F36" s="30"/>
    </row>
    <row r="37" spans="1:6" x14ac:dyDescent="0.25">
      <c r="A37" s="8" t="s">
        <v>229</v>
      </c>
      <c r="B37" s="30">
        <v>148</v>
      </c>
      <c r="C37" s="30">
        <v>3</v>
      </c>
      <c r="D37" s="30">
        <v>6</v>
      </c>
      <c r="E37" s="30">
        <v>24</v>
      </c>
      <c r="F37" s="30">
        <v>181</v>
      </c>
    </row>
    <row r="38" spans="1:6" x14ac:dyDescent="0.25">
      <c r="A38" s="8" t="s">
        <v>232</v>
      </c>
      <c r="B38" s="30">
        <v>278</v>
      </c>
      <c r="C38" s="30">
        <v>2</v>
      </c>
      <c r="D38" s="30">
        <v>5</v>
      </c>
      <c r="E38" s="30">
        <v>32</v>
      </c>
      <c r="F38" s="30">
        <v>317</v>
      </c>
    </row>
    <row r="39" spans="1:6" ht="15.75" thickBot="1" x14ac:dyDescent="0.3">
      <c r="A39" s="40" t="s">
        <v>138</v>
      </c>
      <c r="B39" s="46">
        <v>426</v>
      </c>
      <c r="C39" s="46">
        <v>5</v>
      </c>
      <c r="D39" s="46">
        <v>11</v>
      </c>
      <c r="E39" s="46">
        <v>56</v>
      </c>
      <c r="F39" s="41">
        <v>498</v>
      </c>
    </row>
    <row r="40" spans="1:6" ht="15.75" thickTop="1" x14ac:dyDescent="0.25"/>
  </sheetData>
  <hyperlinks>
    <hyperlink ref="H2:J2" location="'Table of Contents'!A1" display="Click here to return to Table of Contents" xr:uid="{1BE9001A-9A88-4FC6-9F89-967BDDDD7208}"/>
  </hyperlinks>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01A52-A077-48D8-AD04-B21FB057C83F}">
  <sheetPr>
    <tabColor theme="7" tint="0.39997558519241921"/>
  </sheetPr>
  <dimension ref="A1:O37"/>
  <sheetViews>
    <sheetView workbookViewId="0"/>
  </sheetViews>
  <sheetFormatPr defaultRowHeight="15" x14ac:dyDescent="0.25"/>
  <cols>
    <col min="9" max="9" width="11.28515625" bestFit="1" customWidth="1"/>
    <col min="10" max="10" width="16.28515625" bestFit="1" customWidth="1"/>
    <col min="11" max="11" width="5.140625" bestFit="1" customWidth="1"/>
    <col min="12" max="13" width="10.85546875" bestFit="1" customWidth="1"/>
    <col min="14" max="14" width="10.5703125" bestFit="1" customWidth="1"/>
  </cols>
  <sheetData>
    <row r="1" spans="1:15" x14ac:dyDescent="0.25">
      <c r="A1" t="s">
        <v>51</v>
      </c>
      <c r="B1" t="s">
        <v>52</v>
      </c>
      <c r="C1" t="s">
        <v>53</v>
      </c>
      <c r="D1" t="s">
        <v>54</v>
      </c>
      <c r="E1" t="s">
        <v>55</v>
      </c>
      <c r="F1" t="s">
        <v>56</v>
      </c>
      <c r="G1" t="s">
        <v>57</v>
      </c>
      <c r="I1" t="s">
        <v>110</v>
      </c>
    </row>
    <row r="2" spans="1:15" x14ac:dyDescent="0.25">
      <c r="A2" t="s">
        <v>7</v>
      </c>
      <c r="B2" t="s">
        <v>41</v>
      </c>
      <c r="C2" t="s">
        <v>8</v>
      </c>
      <c r="D2" t="s">
        <v>8</v>
      </c>
      <c r="E2" t="s">
        <v>8</v>
      </c>
      <c r="F2" t="s">
        <v>8</v>
      </c>
      <c r="G2" t="s">
        <v>8</v>
      </c>
      <c r="I2" t="s">
        <v>146</v>
      </c>
      <c r="J2" t="s">
        <v>147</v>
      </c>
      <c r="K2" t="s">
        <v>74</v>
      </c>
      <c r="L2" t="s">
        <v>75</v>
      </c>
      <c r="M2" t="s">
        <v>77</v>
      </c>
      <c r="N2" t="s">
        <v>76</v>
      </c>
      <c r="O2" t="s">
        <v>116</v>
      </c>
    </row>
    <row r="3" spans="1:15" x14ac:dyDescent="0.25">
      <c r="A3">
        <v>0</v>
      </c>
      <c r="B3" t="s">
        <v>58</v>
      </c>
      <c r="C3">
        <v>15</v>
      </c>
      <c r="D3">
        <v>1</v>
      </c>
      <c r="E3">
        <v>1</v>
      </c>
      <c r="F3">
        <v>5</v>
      </c>
      <c r="G3">
        <v>22</v>
      </c>
      <c r="I3" t="s">
        <v>141</v>
      </c>
      <c r="J3" s="1" t="s">
        <v>230</v>
      </c>
      <c r="K3">
        <f>C3</f>
        <v>15</v>
      </c>
      <c r="L3">
        <f t="shared" ref="L3:O4" si="0">D3</f>
        <v>1</v>
      </c>
      <c r="M3">
        <f t="shared" si="0"/>
        <v>1</v>
      </c>
      <c r="N3">
        <f t="shared" si="0"/>
        <v>5</v>
      </c>
      <c r="O3">
        <f t="shared" si="0"/>
        <v>22</v>
      </c>
    </row>
    <row r="4" spans="1:15" x14ac:dyDescent="0.25">
      <c r="B4" t="s">
        <v>59</v>
      </c>
      <c r="C4">
        <v>30</v>
      </c>
      <c r="D4">
        <v>0</v>
      </c>
      <c r="E4">
        <v>1</v>
      </c>
      <c r="F4">
        <v>3</v>
      </c>
      <c r="G4">
        <v>34</v>
      </c>
      <c r="I4" t="s">
        <v>141</v>
      </c>
      <c r="J4" s="1" t="s">
        <v>231</v>
      </c>
      <c r="K4">
        <f>C4</f>
        <v>30</v>
      </c>
      <c r="L4">
        <f t="shared" si="0"/>
        <v>0</v>
      </c>
      <c r="M4">
        <f t="shared" si="0"/>
        <v>1</v>
      </c>
      <c r="N4">
        <f t="shared" si="0"/>
        <v>3</v>
      </c>
      <c r="O4">
        <f t="shared" si="0"/>
        <v>34</v>
      </c>
    </row>
    <row r="5" spans="1:15" x14ac:dyDescent="0.25">
      <c r="B5" t="s">
        <v>60</v>
      </c>
      <c r="C5">
        <v>45</v>
      </c>
      <c r="D5">
        <v>1</v>
      </c>
      <c r="E5">
        <v>2</v>
      </c>
      <c r="F5">
        <v>8</v>
      </c>
      <c r="G5">
        <v>56</v>
      </c>
      <c r="I5" t="s">
        <v>143</v>
      </c>
      <c r="J5" s="1" t="s">
        <v>230</v>
      </c>
      <c r="K5">
        <f>C7</f>
        <v>1</v>
      </c>
      <c r="L5">
        <f t="shared" ref="L5:O5" si="1">D7</f>
        <v>0</v>
      </c>
      <c r="M5">
        <f t="shared" si="1"/>
        <v>0</v>
      </c>
      <c r="N5">
        <f t="shared" si="1"/>
        <v>0</v>
      </c>
      <c r="O5">
        <f t="shared" si="1"/>
        <v>1</v>
      </c>
    </row>
    <row r="6" spans="1:15" x14ac:dyDescent="0.25">
      <c r="I6" t="s">
        <v>143</v>
      </c>
      <c r="J6" s="1" t="s">
        <v>231</v>
      </c>
      <c r="K6">
        <f>C8</f>
        <v>1</v>
      </c>
      <c r="L6">
        <f t="shared" ref="L6:O6" si="2">D8</f>
        <v>0</v>
      </c>
      <c r="M6">
        <f t="shared" si="2"/>
        <v>0</v>
      </c>
      <c r="N6">
        <f t="shared" si="2"/>
        <v>0</v>
      </c>
      <c r="O6">
        <f t="shared" si="2"/>
        <v>1</v>
      </c>
    </row>
    <row r="7" spans="1:15" x14ac:dyDescent="0.25">
      <c r="A7">
        <v>2</v>
      </c>
      <c r="B7" t="s">
        <v>58</v>
      </c>
      <c r="C7">
        <v>1</v>
      </c>
      <c r="D7">
        <v>0</v>
      </c>
      <c r="E7">
        <v>0</v>
      </c>
      <c r="F7">
        <v>0</v>
      </c>
      <c r="G7">
        <v>1</v>
      </c>
      <c r="I7" t="s">
        <v>198</v>
      </c>
      <c r="J7" s="1" t="s">
        <v>230</v>
      </c>
      <c r="K7">
        <f>C11</f>
        <v>21</v>
      </c>
      <c r="L7">
        <f t="shared" ref="L7:O7" si="3">D11</f>
        <v>0</v>
      </c>
      <c r="M7">
        <f t="shared" si="3"/>
        <v>0</v>
      </c>
      <c r="N7">
        <f t="shared" si="3"/>
        <v>0</v>
      </c>
      <c r="O7">
        <f t="shared" si="3"/>
        <v>21</v>
      </c>
    </row>
    <row r="8" spans="1:15" x14ac:dyDescent="0.25">
      <c r="B8" t="s">
        <v>59</v>
      </c>
      <c r="C8">
        <v>1</v>
      </c>
      <c r="D8">
        <v>0</v>
      </c>
      <c r="E8">
        <v>0</v>
      </c>
      <c r="F8">
        <v>0</v>
      </c>
      <c r="G8">
        <v>1</v>
      </c>
      <c r="I8" t="s">
        <v>198</v>
      </c>
      <c r="J8" s="1" t="s">
        <v>231</v>
      </c>
      <c r="K8">
        <f>C12</f>
        <v>52</v>
      </c>
      <c r="L8">
        <f t="shared" ref="L8:O8" si="4">D12</f>
        <v>2</v>
      </c>
      <c r="M8">
        <f t="shared" si="4"/>
        <v>0</v>
      </c>
      <c r="N8">
        <f t="shared" si="4"/>
        <v>2</v>
      </c>
      <c r="O8">
        <f t="shared" si="4"/>
        <v>56</v>
      </c>
    </row>
    <row r="9" spans="1:15" x14ac:dyDescent="0.25">
      <c r="B9" t="s">
        <v>60</v>
      </c>
      <c r="C9">
        <v>2</v>
      </c>
      <c r="D9">
        <v>0</v>
      </c>
      <c r="E9">
        <v>0</v>
      </c>
      <c r="F9">
        <v>0</v>
      </c>
      <c r="G9">
        <v>2</v>
      </c>
      <c r="I9" t="s">
        <v>199</v>
      </c>
      <c r="J9" s="1" t="s">
        <v>230</v>
      </c>
      <c r="K9">
        <f>C15</f>
        <v>5</v>
      </c>
      <c r="L9">
        <f t="shared" ref="L9:O9" si="5">D15</f>
        <v>0</v>
      </c>
      <c r="M9">
        <f t="shared" si="5"/>
        <v>0</v>
      </c>
      <c r="N9">
        <f t="shared" si="5"/>
        <v>1</v>
      </c>
      <c r="O9">
        <f t="shared" si="5"/>
        <v>6</v>
      </c>
    </row>
    <row r="10" spans="1:15" x14ac:dyDescent="0.25">
      <c r="I10" t="s">
        <v>199</v>
      </c>
      <c r="J10" s="1" t="s">
        <v>231</v>
      </c>
      <c r="K10">
        <f>C16</f>
        <v>11</v>
      </c>
      <c r="L10">
        <f t="shared" ref="L10:O10" si="6">D16</f>
        <v>0</v>
      </c>
      <c r="M10">
        <f t="shared" si="6"/>
        <v>0</v>
      </c>
      <c r="N10">
        <f t="shared" si="6"/>
        <v>0</v>
      </c>
      <c r="O10">
        <f t="shared" si="6"/>
        <v>11</v>
      </c>
    </row>
    <row r="11" spans="1:15" x14ac:dyDescent="0.25">
      <c r="A11">
        <v>3</v>
      </c>
      <c r="B11" t="s">
        <v>58</v>
      </c>
      <c r="C11">
        <v>21</v>
      </c>
      <c r="D11">
        <v>0</v>
      </c>
      <c r="E11">
        <v>0</v>
      </c>
      <c r="F11">
        <v>0</v>
      </c>
      <c r="G11">
        <v>21</v>
      </c>
      <c r="I11" t="s">
        <v>200</v>
      </c>
      <c r="J11" s="1" t="s">
        <v>230</v>
      </c>
      <c r="K11">
        <f>C19</f>
        <v>94</v>
      </c>
      <c r="L11">
        <f t="shared" ref="L11:O11" si="7">D19</f>
        <v>2</v>
      </c>
      <c r="M11">
        <f t="shared" si="7"/>
        <v>3</v>
      </c>
      <c r="N11">
        <f t="shared" si="7"/>
        <v>17</v>
      </c>
      <c r="O11">
        <f t="shared" si="7"/>
        <v>116</v>
      </c>
    </row>
    <row r="12" spans="1:15" x14ac:dyDescent="0.25">
      <c r="B12" t="s">
        <v>59</v>
      </c>
      <c r="C12">
        <v>52</v>
      </c>
      <c r="D12">
        <v>2</v>
      </c>
      <c r="E12">
        <v>0</v>
      </c>
      <c r="F12">
        <v>2</v>
      </c>
      <c r="G12">
        <v>56</v>
      </c>
      <c r="I12" t="s">
        <v>200</v>
      </c>
      <c r="J12" s="1" t="s">
        <v>231</v>
      </c>
      <c r="K12">
        <f>C20</f>
        <v>156</v>
      </c>
      <c r="L12">
        <f t="shared" ref="L12:O12" si="8">D20</f>
        <v>0</v>
      </c>
      <c r="M12">
        <f t="shared" si="8"/>
        <v>4</v>
      </c>
      <c r="N12">
        <f t="shared" si="8"/>
        <v>26</v>
      </c>
      <c r="O12">
        <f t="shared" si="8"/>
        <v>186</v>
      </c>
    </row>
    <row r="13" spans="1:15" x14ac:dyDescent="0.25">
      <c r="B13" t="s">
        <v>60</v>
      </c>
      <c r="C13">
        <v>73</v>
      </c>
      <c r="D13">
        <v>2</v>
      </c>
      <c r="E13">
        <v>0</v>
      </c>
      <c r="F13">
        <v>2</v>
      </c>
      <c r="G13">
        <v>77</v>
      </c>
      <c r="I13" t="s">
        <v>144</v>
      </c>
      <c r="J13" s="1" t="s">
        <v>230</v>
      </c>
      <c r="K13">
        <f>C23</f>
        <v>2</v>
      </c>
      <c r="L13">
        <f t="shared" ref="L13:O13" si="9">D23</f>
        <v>0</v>
      </c>
      <c r="M13">
        <f t="shared" si="9"/>
        <v>0</v>
      </c>
      <c r="N13">
        <f t="shared" si="9"/>
        <v>0</v>
      </c>
      <c r="O13">
        <f t="shared" si="9"/>
        <v>2</v>
      </c>
    </row>
    <row r="14" spans="1:15" x14ac:dyDescent="0.25">
      <c r="I14" t="s">
        <v>144</v>
      </c>
      <c r="J14" s="1" t="s">
        <v>231</v>
      </c>
      <c r="K14">
        <f>C24</f>
        <v>1</v>
      </c>
      <c r="L14">
        <f t="shared" ref="L14:O14" si="10">D24</f>
        <v>0</v>
      </c>
      <c r="M14">
        <f t="shared" si="10"/>
        <v>0</v>
      </c>
      <c r="N14">
        <f t="shared" si="10"/>
        <v>0</v>
      </c>
      <c r="O14">
        <f t="shared" si="10"/>
        <v>1</v>
      </c>
    </row>
    <row r="15" spans="1:15" x14ac:dyDescent="0.25">
      <c r="A15">
        <v>4</v>
      </c>
      <c r="B15" t="s">
        <v>58</v>
      </c>
      <c r="C15">
        <v>5</v>
      </c>
      <c r="D15">
        <v>0</v>
      </c>
      <c r="E15">
        <v>0</v>
      </c>
      <c r="F15">
        <v>1</v>
      </c>
      <c r="G15">
        <v>6</v>
      </c>
      <c r="I15" t="s">
        <v>145</v>
      </c>
      <c r="J15" s="1" t="s">
        <v>230</v>
      </c>
      <c r="K15">
        <f>C27</f>
        <v>10</v>
      </c>
      <c r="L15">
        <f t="shared" ref="L15:O15" si="11">D27</f>
        <v>0</v>
      </c>
      <c r="M15">
        <f t="shared" si="11"/>
        <v>2</v>
      </c>
      <c r="N15">
        <f t="shared" si="11"/>
        <v>1</v>
      </c>
      <c r="O15">
        <f t="shared" si="11"/>
        <v>13</v>
      </c>
    </row>
    <row r="16" spans="1:15" x14ac:dyDescent="0.25">
      <c r="B16" t="s">
        <v>59</v>
      </c>
      <c r="C16">
        <v>11</v>
      </c>
      <c r="D16">
        <v>0</v>
      </c>
      <c r="E16">
        <v>0</v>
      </c>
      <c r="F16">
        <v>0</v>
      </c>
      <c r="G16">
        <v>11</v>
      </c>
      <c r="I16" t="s">
        <v>145</v>
      </c>
      <c r="J16" s="1" t="s">
        <v>231</v>
      </c>
      <c r="K16">
        <f>C28</f>
        <v>27</v>
      </c>
      <c r="L16">
        <f t="shared" ref="L16:O16" si="12">D28</f>
        <v>0</v>
      </c>
      <c r="M16">
        <f t="shared" si="12"/>
        <v>0</v>
      </c>
      <c r="N16">
        <f t="shared" si="12"/>
        <v>1</v>
      </c>
      <c r="O16">
        <f t="shared" si="12"/>
        <v>28</v>
      </c>
    </row>
    <row r="17" spans="1:15" x14ac:dyDescent="0.25">
      <c r="B17" t="s">
        <v>60</v>
      </c>
      <c r="C17">
        <v>16</v>
      </c>
      <c r="D17">
        <v>0</v>
      </c>
      <c r="E17">
        <v>0</v>
      </c>
      <c r="F17">
        <v>1</v>
      </c>
      <c r="G17">
        <v>17</v>
      </c>
      <c r="I17" t="s">
        <v>125</v>
      </c>
      <c r="J17" s="1" t="s">
        <v>230</v>
      </c>
      <c r="K17">
        <f>C31</f>
        <v>148</v>
      </c>
      <c r="L17">
        <f t="shared" ref="L17:O17" si="13">D31</f>
        <v>3</v>
      </c>
      <c r="M17">
        <f t="shared" si="13"/>
        <v>6</v>
      </c>
      <c r="N17">
        <f t="shared" si="13"/>
        <v>24</v>
      </c>
      <c r="O17">
        <f t="shared" si="13"/>
        <v>181</v>
      </c>
    </row>
    <row r="18" spans="1:15" x14ac:dyDescent="0.25">
      <c r="I18" t="s">
        <v>125</v>
      </c>
      <c r="J18" s="1" t="s">
        <v>231</v>
      </c>
      <c r="K18">
        <f>C32</f>
        <v>278</v>
      </c>
      <c r="L18">
        <f t="shared" ref="L18:N18" si="14">D32</f>
        <v>2</v>
      </c>
      <c r="M18">
        <f t="shared" si="14"/>
        <v>5</v>
      </c>
      <c r="N18">
        <f t="shared" si="14"/>
        <v>32</v>
      </c>
      <c r="O18">
        <f>G32</f>
        <v>317</v>
      </c>
    </row>
    <row r="19" spans="1:15" x14ac:dyDescent="0.25">
      <c r="A19">
        <v>5</v>
      </c>
      <c r="B19" t="s">
        <v>58</v>
      </c>
      <c r="C19">
        <v>94</v>
      </c>
      <c r="D19">
        <v>2</v>
      </c>
      <c r="E19">
        <v>3</v>
      </c>
      <c r="F19">
        <v>17</v>
      </c>
      <c r="G19">
        <v>116</v>
      </c>
    </row>
    <row r="20" spans="1:15" x14ac:dyDescent="0.25">
      <c r="B20" t="s">
        <v>59</v>
      </c>
      <c r="C20">
        <v>156</v>
      </c>
      <c r="D20">
        <v>0</v>
      </c>
      <c r="E20">
        <v>4</v>
      </c>
      <c r="F20">
        <v>26</v>
      </c>
      <c r="G20">
        <v>186</v>
      </c>
      <c r="I20" t="s">
        <v>176</v>
      </c>
    </row>
    <row r="21" spans="1:15" x14ac:dyDescent="0.25">
      <c r="B21" t="s">
        <v>60</v>
      </c>
      <c r="C21">
        <v>250</v>
      </c>
      <c r="D21">
        <v>2</v>
      </c>
      <c r="E21">
        <v>7</v>
      </c>
      <c r="F21">
        <v>43</v>
      </c>
      <c r="G21">
        <v>302</v>
      </c>
      <c r="I21" t="s">
        <v>125</v>
      </c>
      <c r="J21" s="1" t="s">
        <v>116</v>
      </c>
      <c r="K21">
        <f>SUM(K17+K18)</f>
        <v>426</v>
      </c>
      <c r="L21">
        <f t="shared" ref="L21:O21" si="15">SUM(L17+L18)</f>
        <v>5</v>
      </c>
      <c r="M21">
        <f t="shared" si="15"/>
        <v>11</v>
      </c>
      <c r="N21">
        <f t="shared" si="15"/>
        <v>56</v>
      </c>
      <c r="O21">
        <f t="shared" si="15"/>
        <v>498</v>
      </c>
    </row>
    <row r="23" spans="1:15" x14ac:dyDescent="0.25">
      <c r="A23">
        <v>7</v>
      </c>
      <c r="B23" t="s">
        <v>58</v>
      </c>
      <c r="C23">
        <v>2</v>
      </c>
      <c r="D23">
        <v>0</v>
      </c>
      <c r="E23">
        <v>0</v>
      </c>
      <c r="F23">
        <v>0</v>
      </c>
      <c r="G23">
        <v>2</v>
      </c>
      <c r="I23" s="9" t="s">
        <v>177</v>
      </c>
    </row>
    <row r="24" spans="1:15" x14ac:dyDescent="0.25">
      <c r="B24" t="s">
        <v>59</v>
      </c>
      <c r="C24">
        <v>1</v>
      </c>
      <c r="D24">
        <v>0</v>
      </c>
      <c r="E24">
        <v>0</v>
      </c>
      <c r="F24">
        <v>0</v>
      </c>
      <c r="G24">
        <v>1</v>
      </c>
      <c r="I24" s="1" t="s">
        <v>147</v>
      </c>
      <c r="J24" t="s">
        <v>74</v>
      </c>
      <c r="K24" t="s">
        <v>75</v>
      </c>
      <c r="L24" t="s">
        <v>77</v>
      </c>
      <c r="M24" t="s">
        <v>76</v>
      </c>
    </row>
    <row r="25" spans="1:15" x14ac:dyDescent="0.25">
      <c r="B25" t="s">
        <v>60</v>
      </c>
      <c r="C25">
        <v>3</v>
      </c>
      <c r="D25">
        <v>0</v>
      </c>
      <c r="E25">
        <v>0</v>
      </c>
      <c r="F25">
        <v>0</v>
      </c>
      <c r="G25">
        <v>3</v>
      </c>
      <c r="I25" s="1" t="s">
        <v>230</v>
      </c>
      <c r="J25">
        <f>K17</f>
        <v>148</v>
      </c>
      <c r="K25">
        <f>L17</f>
        <v>3</v>
      </c>
      <c r="L25">
        <f>M17</f>
        <v>6</v>
      </c>
      <c r="M25">
        <f>N17</f>
        <v>24</v>
      </c>
    </row>
    <row r="26" spans="1:15" x14ac:dyDescent="0.25">
      <c r="I26" s="1" t="s">
        <v>231</v>
      </c>
      <c r="J26">
        <f>K18</f>
        <v>278</v>
      </c>
      <c r="K26">
        <f t="shared" ref="K26:L26" si="16">L18</f>
        <v>2</v>
      </c>
      <c r="L26">
        <f t="shared" si="16"/>
        <v>5</v>
      </c>
      <c r="M26">
        <f>N18</f>
        <v>32</v>
      </c>
    </row>
    <row r="27" spans="1:15" x14ac:dyDescent="0.25">
      <c r="A27">
        <v>6</v>
      </c>
      <c r="B27" t="s">
        <v>58</v>
      </c>
      <c r="C27">
        <v>10</v>
      </c>
      <c r="D27">
        <v>0</v>
      </c>
      <c r="E27">
        <v>2</v>
      </c>
      <c r="F27">
        <v>1</v>
      </c>
      <c r="G27">
        <v>13</v>
      </c>
    </row>
    <row r="28" spans="1:15" x14ac:dyDescent="0.25">
      <c r="B28" t="s">
        <v>59</v>
      </c>
      <c r="C28">
        <v>27</v>
      </c>
      <c r="D28">
        <v>0</v>
      </c>
      <c r="E28">
        <v>0</v>
      </c>
      <c r="F28">
        <v>1</v>
      </c>
      <c r="G28">
        <v>28</v>
      </c>
      <c r="J28" s="6" t="s">
        <v>160</v>
      </c>
    </row>
    <row r="29" spans="1:15" x14ac:dyDescent="0.25">
      <c r="B29" t="s">
        <v>60</v>
      </c>
      <c r="C29">
        <v>37</v>
      </c>
      <c r="D29">
        <v>0</v>
      </c>
      <c r="E29">
        <v>2</v>
      </c>
      <c r="F29">
        <v>2</v>
      </c>
      <c r="G29">
        <v>41</v>
      </c>
      <c r="I29" s="6" t="s">
        <v>161</v>
      </c>
      <c r="J29" t="s">
        <v>230</v>
      </c>
      <c r="K29" t="s">
        <v>231</v>
      </c>
    </row>
    <row r="30" spans="1:15" x14ac:dyDescent="0.25">
      <c r="I30" s="7" t="s">
        <v>149</v>
      </c>
      <c r="J30">
        <v>148</v>
      </c>
      <c r="K30">
        <v>278</v>
      </c>
    </row>
    <row r="31" spans="1:15" x14ac:dyDescent="0.25">
      <c r="A31" t="s">
        <v>61</v>
      </c>
      <c r="B31" t="s">
        <v>58</v>
      </c>
      <c r="C31">
        <v>148</v>
      </c>
      <c r="D31">
        <v>3</v>
      </c>
      <c r="E31">
        <v>6</v>
      </c>
      <c r="F31">
        <v>24</v>
      </c>
      <c r="G31">
        <v>181</v>
      </c>
      <c r="I31" s="7" t="s">
        <v>150</v>
      </c>
      <c r="J31">
        <v>3</v>
      </c>
      <c r="K31">
        <v>2</v>
      </c>
    </row>
    <row r="32" spans="1:15" x14ac:dyDescent="0.25">
      <c r="B32" t="s">
        <v>59</v>
      </c>
      <c r="C32">
        <v>278</v>
      </c>
      <c r="D32">
        <v>2</v>
      </c>
      <c r="E32">
        <v>5</v>
      </c>
      <c r="F32">
        <v>32</v>
      </c>
      <c r="G32">
        <v>317</v>
      </c>
      <c r="I32" s="7" t="s">
        <v>151</v>
      </c>
      <c r="J32">
        <v>6</v>
      </c>
      <c r="K32">
        <v>5</v>
      </c>
    </row>
    <row r="33" spans="1:11" x14ac:dyDescent="0.25">
      <c r="B33" t="s">
        <v>60</v>
      </c>
      <c r="C33">
        <v>426</v>
      </c>
      <c r="D33">
        <v>5</v>
      </c>
      <c r="E33">
        <v>11</v>
      </c>
      <c r="F33">
        <v>56</v>
      </c>
      <c r="G33">
        <v>498</v>
      </c>
      <c r="I33" s="7" t="s">
        <v>152</v>
      </c>
      <c r="J33">
        <v>24</v>
      </c>
      <c r="K33">
        <v>32</v>
      </c>
    </row>
    <row r="35" spans="1:11" x14ac:dyDescent="0.25">
      <c r="A35" s="1"/>
      <c r="B35" s="1"/>
    </row>
    <row r="36" spans="1:11" x14ac:dyDescent="0.25">
      <c r="B36" s="1"/>
    </row>
    <row r="37" spans="1:11" x14ac:dyDescent="0.25">
      <c r="B37" s="1"/>
    </row>
  </sheetData>
  <pageMargins left="0.7" right="0.7" top="0.75" bottom="0.75" header="0.3" footer="0.3"/>
  <pageSetup orientation="portrait"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7759-0871-43D0-9EF7-4A2FC6493787}">
  <dimension ref="A1:H32"/>
  <sheetViews>
    <sheetView workbookViewId="0"/>
  </sheetViews>
  <sheetFormatPr defaultRowHeight="15" x14ac:dyDescent="0.25"/>
  <cols>
    <col min="1" max="1" width="21.85546875" bestFit="1" customWidth="1"/>
    <col min="2" max="2" width="14.28515625" bestFit="1" customWidth="1"/>
    <col min="3" max="3" width="12.140625" bestFit="1" customWidth="1"/>
    <col min="4" max="4" width="12" bestFit="1" customWidth="1"/>
  </cols>
  <sheetData>
    <row r="1" spans="1:8" ht="23.25" customHeight="1" x14ac:dyDescent="0.35">
      <c r="A1" s="19" t="s">
        <v>207</v>
      </c>
      <c r="B1" s="19"/>
      <c r="C1" s="19"/>
      <c r="D1" s="19"/>
    </row>
    <row r="2" spans="1:8" ht="23.25" x14ac:dyDescent="0.35">
      <c r="A2" s="19" t="s">
        <v>139</v>
      </c>
      <c r="B2" s="19"/>
      <c r="C2" s="19"/>
      <c r="D2" s="19"/>
      <c r="F2" s="23" t="s">
        <v>174</v>
      </c>
      <c r="G2" s="23"/>
      <c r="H2" s="23"/>
    </row>
    <row r="3" spans="1:8" ht="23.25" x14ac:dyDescent="0.35">
      <c r="A3" s="29">
        <v>45931</v>
      </c>
      <c r="B3" s="19"/>
      <c r="C3" s="19"/>
      <c r="D3" s="19"/>
      <c r="F3" s="23"/>
      <c r="G3" s="23"/>
      <c r="H3" s="23"/>
    </row>
    <row r="4" spans="1:8" x14ac:dyDescent="0.25">
      <c r="A4" s="20" t="s">
        <v>206</v>
      </c>
      <c r="B4" s="20"/>
      <c r="C4" s="20"/>
      <c r="D4" s="20"/>
    </row>
    <row r="7" spans="1:8" x14ac:dyDescent="0.25">
      <c r="A7" s="24" t="s">
        <v>108</v>
      </c>
      <c r="B7" s="27" t="s">
        <v>229</v>
      </c>
      <c r="C7" s="27" t="s">
        <v>232</v>
      </c>
      <c r="D7" s="25" t="s">
        <v>120</v>
      </c>
    </row>
    <row r="8" spans="1:8" x14ac:dyDescent="0.25">
      <c r="A8" s="7" t="s">
        <v>130</v>
      </c>
      <c r="B8" s="47"/>
      <c r="C8" s="47"/>
      <c r="D8" s="47"/>
    </row>
    <row r="9" spans="1:8" x14ac:dyDescent="0.25">
      <c r="A9" s="8" t="s">
        <v>74</v>
      </c>
      <c r="B9" s="30">
        <v>347</v>
      </c>
      <c r="C9" s="30">
        <v>403</v>
      </c>
      <c r="D9" s="30">
        <v>750</v>
      </c>
    </row>
    <row r="10" spans="1:8" x14ac:dyDescent="0.25">
      <c r="A10" s="8" t="s">
        <v>75</v>
      </c>
      <c r="B10" s="30">
        <v>22</v>
      </c>
      <c r="C10" s="30">
        <v>14</v>
      </c>
      <c r="D10" s="30">
        <v>36</v>
      </c>
    </row>
    <row r="11" spans="1:8" x14ac:dyDescent="0.25">
      <c r="A11" s="8" t="s">
        <v>76</v>
      </c>
      <c r="B11" s="30">
        <v>47</v>
      </c>
      <c r="C11" s="30">
        <v>92</v>
      </c>
      <c r="D11" s="30">
        <v>139</v>
      </c>
    </row>
    <row r="12" spans="1:8" x14ac:dyDescent="0.25">
      <c r="A12" s="8" t="s">
        <v>77</v>
      </c>
      <c r="B12" s="30">
        <v>6</v>
      </c>
      <c r="C12" s="30">
        <v>18</v>
      </c>
      <c r="D12" s="30">
        <v>24</v>
      </c>
    </row>
    <row r="13" spans="1:8" x14ac:dyDescent="0.25">
      <c r="A13" s="7" t="s">
        <v>135</v>
      </c>
      <c r="B13" s="48">
        <v>422</v>
      </c>
      <c r="C13" s="48">
        <v>527</v>
      </c>
      <c r="D13" s="48">
        <v>949</v>
      </c>
    </row>
    <row r="14" spans="1:8" x14ac:dyDescent="0.25">
      <c r="A14" s="7" t="s">
        <v>131</v>
      </c>
      <c r="B14" s="47"/>
      <c r="C14" s="47"/>
      <c r="D14" s="47"/>
    </row>
    <row r="15" spans="1:8" x14ac:dyDescent="0.25">
      <c r="A15" s="8" t="s">
        <v>74</v>
      </c>
      <c r="B15" s="10">
        <v>140</v>
      </c>
      <c r="C15" s="10">
        <v>119</v>
      </c>
      <c r="D15" s="10">
        <v>259</v>
      </c>
    </row>
    <row r="16" spans="1:8" x14ac:dyDescent="0.25">
      <c r="A16" s="8" t="s">
        <v>75</v>
      </c>
      <c r="B16" s="10">
        <v>10</v>
      </c>
      <c r="C16" s="10">
        <v>3</v>
      </c>
      <c r="D16" s="10">
        <v>13</v>
      </c>
    </row>
    <row r="17" spans="1:4" x14ac:dyDescent="0.25">
      <c r="A17" s="8" t="s">
        <v>76</v>
      </c>
      <c r="B17" s="10">
        <v>0</v>
      </c>
      <c r="C17" s="10">
        <v>0</v>
      </c>
      <c r="D17" s="10">
        <v>0</v>
      </c>
    </row>
    <row r="18" spans="1:4" x14ac:dyDescent="0.25">
      <c r="A18" s="8" t="s">
        <v>77</v>
      </c>
      <c r="B18" s="10">
        <v>0</v>
      </c>
      <c r="C18" s="10">
        <v>0</v>
      </c>
      <c r="D18" s="10">
        <v>0</v>
      </c>
    </row>
    <row r="19" spans="1:4" x14ac:dyDescent="0.25">
      <c r="A19" s="7" t="s">
        <v>136</v>
      </c>
      <c r="B19" s="48">
        <v>150</v>
      </c>
      <c r="C19" s="48">
        <v>122</v>
      </c>
      <c r="D19" s="48">
        <v>272</v>
      </c>
    </row>
    <row r="20" spans="1:4" x14ac:dyDescent="0.25">
      <c r="A20" s="7" t="s">
        <v>132</v>
      </c>
      <c r="B20" s="47"/>
      <c r="C20" s="47"/>
      <c r="D20" s="47"/>
    </row>
    <row r="21" spans="1:4" x14ac:dyDescent="0.25">
      <c r="A21" s="8" t="s">
        <v>74</v>
      </c>
      <c r="B21" s="10">
        <v>9</v>
      </c>
      <c r="C21" s="10">
        <v>29</v>
      </c>
      <c r="D21" s="10">
        <v>38</v>
      </c>
    </row>
    <row r="22" spans="1:4" x14ac:dyDescent="0.25">
      <c r="A22" s="8" t="s">
        <v>75</v>
      </c>
      <c r="B22" s="10">
        <v>7</v>
      </c>
      <c r="C22" s="10">
        <v>4</v>
      </c>
      <c r="D22" s="10">
        <v>11</v>
      </c>
    </row>
    <row r="23" spans="1:4" x14ac:dyDescent="0.25">
      <c r="A23" s="8" t="s">
        <v>76</v>
      </c>
      <c r="B23" s="10">
        <v>0</v>
      </c>
      <c r="C23" s="10">
        <v>0</v>
      </c>
      <c r="D23" s="10">
        <v>0</v>
      </c>
    </row>
    <row r="24" spans="1:4" x14ac:dyDescent="0.25">
      <c r="A24" s="8" t="s">
        <v>77</v>
      </c>
      <c r="B24" s="10">
        <v>0</v>
      </c>
      <c r="C24" s="10">
        <v>1</v>
      </c>
      <c r="D24" s="10">
        <v>1</v>
      </c>
    </row>
    <row r="25" spans="1:4" x14ac:dyDescent="0.25">
      <c r="A25" s="7" t="s">
        <v>137</v>
      </c>
      <c r="B25" s="48">
        <v>16</v>
      </c>
      <c r="C25" s="48">
        <v>34</v>
      </c>
      <c r="D25" s="48">
        <v>50</v>
      </c>
    </row>
    <row r="26" spans="1:4" x14ac:dyDescent="0.25">
      <c r="A26" s="7" t="s">
        <v>125</v>
      </c>
      <c r="B26" s="47"/>
      <c r="C26" s="47"/>
      <c r="D26" s="47"/>
    </row>
    <row r="27" spans="1:4" x14ac:dyDescent="0.25">
      <c r="A27" s="8" t="s">
        <v>74</v>
      </c>
      <c r="B27" s="10">
        <v>496</v>
      </c>
      <c r="C27" s="10">
        <v>551</v>
      </c>
      <c r="D27" s="10">
        <v>1047</v>
      </c>
    </row>
    <row r="28" spans="1:4" x14ac:dyDescent="0.25">
      <c r="A28" s="8" t="s">
        <v>75</v>
      </c>
      <c r="B28" s="10">
        <v>39</v>
      </c>
      <c r="C28" s="10">
        <v>21</v>
      </c>
      <c r="D28" s="10">
        <v>60</v>
      </c>
    </row>
    <row r="29" spans="1:4" x14ac:dyDescent="0.25">
      <c r="A29" s="8" t="s">
        <v>76</v>
      </c>
      <c r="B29" s="10">
        <v>47</v>
      </c>
      <c r="C29" s="10">
        <v>92</v>
      </c>
      <c r="D29" s="10">
        <v>139</v>
      </c>
    </row>
    <row r="30" spans="1:4" x14ac:dyDescent="0.25">
      <c r="A30" s="8" t="s">
        <v>77</v>
      </c>
      <c r="B30" s="10">
        <v>6</v>
      </c>
      <c r="C30" s="10">
        <v>19</v>
      </c>
      <c r="D30" s="10">
        <v>25</v>
      </c>
    </row>
    <row r="31" spans="1:4" ht="15.75" thickBot="1" x14ac:dyDescent="0.3">
      <c r="A31" s="40" t="s">
        <v>138</v>
      </c>
      <c r="B31" s="44">
        <v>588</v>
      </c>
      <c r="C31" s="44">
        <v>683</v>
      </c>
      <c r="D31" s="45">
        <v>1271</v>
      </c>
    </row>
    <row r="32" spans="1:4" ht="15.75" thickTop="1" x14ac:dyDescent="0.25"/>
  </sheetData>
  <hyperlinks>
    <hyperlink ref="F2:H3" location="'Table of Contents'!A1" display="Click here to return to Table of Contents" xr:uid="{B37222AF-6EE0-452E-8E35-34485DF0C89D}"/>
  </hyperlinks>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CA84F-54E0-4EF9-A347-3B4C572E44C3}">
  <sheetPr>
    <tabColor theme="7" tint="0.39997558519241921"/>
  </sheetPr>
  <dimension ref="A1:O33"/>
  <sheetViews>
    <sheetView workbookViewId="0"/>
  </sheetViews>
  <sheetFormatPr defaultRowHeight="15" x14ac:dyDescent="0.25"/>
  <cols>
    <col min="1" max="1" width="20.140625" customWidth="1"/>
    <col min="2" max="2" width="15.85546875" bestFit="1" customWidth="1"/>
    <col min="7" max="7" width="18.5703125" bestFit="1" customWidth="1"/>
    <col min="8" max="8" width="8.5703125" bestFit="1" customWidth="1"/>
    <col min="9" max="9" width="5.5703125" bestFit="1" customWidth="1"/>
  </cols>
  <sheetData>
    <row r="1" spans="1:15" x14ac:dyDescent="0.25">
      <c r="A1" t="s">
        <v>62</v>
      </c>
      <c r="B1" t="s">
        <v>63</v>
      </c>
      <c r="C1" t="s">
        <v>64</v>
      </c>
      <c r="D1" t="s">
        <v>3</v>
      </c>
      <c r="E1" t="s">
        <v>65</v>
      </c>
      <c r="F1" t="s">
        <v>66</v>
      </c>
      <c r="G1" t="s">
        <v>67</v>
      </c>
      <c r="H1" t="s">
        <v>68</v>
      </c>
      <c r="I1" t="s">
        <v>69</v>
      </c>
      <c r="J1" t="s">
        <v>70</v>
      </c>
      <c r="K1" t="s">
        <v>71</v>
      </c>
      <c r="L1" t="s">
        <v>72</v>
      </c>
      <c r="M1" t="s">
        <v>6</v>
      </c>
      <c r="O1" t="s">
        <v>79</v>
      </c>
    </row>
    <row r="2" spans="1:15" x14ac:dyDescent="0.25">
      <c r="A2" t="s">
        <v>73</v>
      </c>
      <c r="B2" t="s">
        <v>8</v>
      </c>
      <c r="C2" t="s">
        <v>8</v>
      </c>
      <c r="D2" t="s">
        <v>8</v>
      </c>
      <c r="E2" t="s">
        <v>8</v>
      </c>
      <c r="F2" t="s">
        <v>8</v>
      </c>
      <c r="G2" t="s">
        <v>8</v>
      </c>
      <c r="H2" t="s">
        <v>8</v>
      </c>
      <c r="I2" t="s">
        <v>8</v>
      </c>
      <c r="J2" t="s">
        <v>8</v>
      </c>
      <c r="K2" t="s">
        <v>8</v>
      </c>
      <c r="L2" t="s">
        <v>8</v>
      </c>
      <c r="M2" t="s">
        <v>8</v>
      </c>
    </row>
    <row r="3" spans="1:15" x14ac:dyDescent="0.25">
      <c r="A3" t="s">
        <v>74</v>
      </c>
      <c r="B3">
        <v>347</v>
      </c>
      <c r="C3">
        <v>403</v>
      </c>
      <c r="D3">
        <v>750</v>
      </c>
      <c r="E3">
        <v>140</v>
      </c>
      <c r="F3">
        <v>119</v>
      </c>
      <c r="G3">
        <v>259</v>
      </c>
      <c r="H3">
        <v>9</v>
      </c>
      <c r="I3">
        <v>29</v>
      </c>
      <c r="J3">
        <v>38</v>
      </c>
      <c r="K3">
        <v>496</v>
      </c>
      <c r="L3">
        <v>551</v>
      </c>
      <c r="M3">
        <v>1047</v>
      </c>
    </row>
    <row r="4" spans="1:15" x14ac:dyDescent="0.25">
      <c r="A4" t="s">
        <v>75</v>
      </c>
      <c r="B4">
        <v>22</v>
      </c>
      <c r="C4">
        <v>14</v>
      </c>
      <c r="D4">
        <v>36</v>
      </c>
      <c r="E4">
        <v>10</v>
      </c>
      <c r="F4">
        <v>3</v>
      </c>
      <c r="G4">
        <v>13</v>
      </c>
      <c r="H4">
        <v>7</v>
      </c>
      <c r="I4">
        <v>4</v>
      </c>
      <c r="J4">
        <v>11</v>
      </c>
      <c r="K4">
        <v>39</v>
      </c>
      <c r="L4">
        <v>21</v>
      </c>
      <c r="M4">
        <v>60</v>
      </c>
    </row>
    <row r="5" spans="1:15" x14ac:dyDescent="0.25">
      <c r="A5" t="s">
        <v>76</v>
      </c>
      <c r="B5">
        <v>47</v>
      </c>
      <c r="C5">
        <v>92</v>
      </c>
      <c r="D5">
        <v>139</v>
      </c>
      <c r="E5">
        <v>0</v>
      </c>
      <c r="F5">
        <v>0</v>
      </c>
      <c r="G5">
        <v>0</v>
      </c>
      <c r="H5">
        <v>0</v>
      </c>
      <c r="I5">
        <v>0</v>
      </c>
      <c r="J5">
        <v>0</v>
      </c>
      <c r="K5">
        <v>47</v>
      </c>
      <c r="L5">
        <v>92</v>
      </c>
      <c r="M5">
        <v>139</v>
      </c>
    </row>
    <row r="6" spans="1:15" x14ac:dyDescent="0.25">
      <c r="A6" t="s">
        <v>77</v>
      </c>
      <c r="B6">
        <v>6</v>
      </c>
      <c r="C6">
        <v>18</v>
      </c>
      <c r="D6">
        <v>24</v>
      </c>
      <c r="E6">
        <v>0</v>
      </c>
      <c r="F6">
        <v>0</v>
      </c>
      <c r="G6">
        <v>0</v>
      </c>
      <c r="H6">
        <v>0</v>
      </c>
      <c r="I6">
        <v>1</v>
      </c>
      <c r="J6">
        <v>1</v>
      </c>
      <c r="K6">
        <v>6</v>
      </c>
      <c r="L6">
        <v>19</v>
      </c>
      <c r="M6">
        <v>25</v>
      </c>
    </row>
    <row r="7" spans="1:15" x14ac:dyDescent="0.25">
      <c r="B7" t="s">
        <v>8</v>
      </c>
      <c r="C7" t="s">
        <v>8</v>
      </c>
      <c r="D7" t="s">
        <v>8</v>
      </c>
      <c r="E7" t="s">
        <v>8</v>
      </c>
      <c r="F7" t="s">
        <v>8</v>
      </c>
      <c r="G7" t="s">
        <v>8</v>
      </c>
      <c r="H7" t="s">
        <v>8</v>
      </c>
      <c r="I7" t="s">
        <v>8</v>
      </c>
      <c r="J7" t="s">
        <v>8</v>
      </c>
      <c r="K7" t="s">
        <v>8</v>
      </c>
      <c r="L7" t="s">
        <v>8</v>
      </c>
      <c r="M7" t="s">
        <v>8</v>
      </c>
    </row>
    <row r="8" spans="1:15" x14ac:dyDescent="0.25">
      <c r="A8" t="s">
        <v>78</v>
      </c>
      <c r="B8">
        <v>422</v>
      </c>
      <c r="C8">
        <v>527</v>
      </c>
      <c r="D8">
        <v>949</v>
      </c>
      <c r="E8">
        <v>150</v>
      </c>
      <c r="F8">
        <v>122</v>
      </c>
      <c r="G8">
        <v>272</v>
      </c>
      <c r="H8">
        <v>16</v>
      </c>
      <c r="I8">
        <v>34</v>
      </c>
      <c r="J8">
        <v>50</v>
      </c>
      <c r="K8">
        <v>588</v>
      </c>
      <c r="L8">
        <v>683</v>
      </c>
      <c r="M8">
        <v>1271</v>
      </c>
    </row>
    <row r="10" spans="1:15" x14ac:dyDescent="0.25">
      <c r="A10" t="s">
        <v>110</v>
      </c>
    </row>
    <row r="11" spans="1:15" x14ac:dyDescent="0.25">
      <c r="G11" t="s">
        <v>140</v>
      </c>
    </row>
    <row r="12" spans="1:15" x14ac:dyDescent="0.25">
      <c r="A12" t="s">
        <v>108</v>
      </c>
      <c r="B12" s="1" t="s">
        <v>129</v>
      </c>
      <c r="C12" t="s">
        <v>230</v>
      </c>
      <c r="D12" t="s">
        <v>231</v>
      </c>
      <c r="E12" t="s">
        <v>116</v>
      </c>
      <c r="G12" s="6" t="s">
        <v>133</v>
      </c>
      <c r="H12" t="s">
        <v>229</v>
      </c>
      <c r="I12" t="s">
        <v>232</v>
      </c>
    </row>
    <row r="13" spans="1:15" x14ac:dyDescent="0.25">
      <c r="A13" t="s">
        <v>130</v>
      </c>
      <c r="B13" s="1" t="s">
        <v>74</v>
      </c>
      <c r="C13">
        <f>B3</f>
        <v>347</v>
      </c>
      <c r="D13">
        <f t="shared" ref="D13:E13" si="0">C3</f>
        <v>403</v>
      </c>
      <c r="E13">
        <f t="shared" si="0"/>
        <v>750</v>
      </c>
      <c r="G13" s="7" t="s">
        <v>130</v>
      </c>
      <c r="H13">
        <v>422</v>
      </c>
      <c r="I13">
        <v>527</v>
      </c>
    </row>
    <row r="14" spans="1:15" x14ac:dyDescent="0.25">
      <c r="A14" t="s">
        <v>130</v>
      </c>
      <c r="B14" s="1" t="s">
        <v>75</v>
      </c>
      <c r="C14">
        <f t="shared" ref="C14:E14" si="1">B4</f>
        <v>22</v>
      </c>
      <c r="D14">
        <f t="shared" si="1"/>
        <v>14</v>
      </c>
      <c r="E14">
        <f t="shared" si="1"/>
        <v>36</v>
      </c>
      <c r="G14" s="8" t="s">
        <v>74</v>
      </c>
      <c r="H14">
        <v>347</v>
      </c>
      <c r="I14">
        <v>403</v>
      </c>
    </row>
    <row r="15" spans="1:15" x14ac:dyDescent="0.25">
      <c r="A15" t="s">
        <v>130</v>
      </c>
      <c r="B15" s="1" t="s">
        <v>76</v>
      </c>
      <c r="C15">
        <f t="shared" ref="C15:E15" si="2">B5</f>
        <v>47</v>
      </c>
      <c r="D15">
        <f t="shared" si="2"/>
        <v>92</v>
      </c>
      <c r="E15">
        <f t="shared" si="2"/>
        <v>139</v>
      </c>
      <c r="G15" s="8" t="s">
        <v>75</v>
      </c>
      <c r="H15">
        <v>22</v>
      </c>
      <c r="I15">
        <v>14</v>
      </c>
    </row>
    <row r="16" spans="1:15" x14ac:dyDescent="0.25">
      <c r="A16" t="s">
        <v>130</v>
      </c>
      <c r="B16" s="1" t="s">
        <v>77</v>
      </c>
      <c r="C16">
        <f t="shared" ref="C16:E16" si="3">B6</f>
        <v>6</v>
      </c>
      <c r="D16">
        <f t="shared" si="3"/>
        <v>18</v>
      </c>
      <c r="E16">
        <f t="shared" si="3"/>
        <v>24</v>
      </c>
      <c r="G16" s="8" t="s">
        <v>76</v>
      </c>
      <c r="H16">
        <v>47</v>
      </c>
      <c r="I16">
        <v>92</v>
      </c>
    </row>
    <row r="17" spans="1:9" x14ac:dyDescent="0.25">
      <c r="A17" t="s">
        <v>131</v>
      </c>
      <c r="B17" s="1" t="s">
        <v>74</v>
      </c>
      <c r="C17">
        <f>E3</f>
        <v>140</v>
      </c>
      <c r="D17">
        <f t="shared" ref="D17:E17" si="4">F3</f>
        <v>119</v>
      </c>
      <c r="E17">
        <f t="shared" si="4"/>
        <v>259</v>
      </c>
      <c r="G17" s="8" t="s">
        <v>77</v>
      </c>
      <c r="H17">
        <v>6</v>
      </c>
      <c r="I17">
        <v>18</v>
      </c>
    </row>
    <row r="18" spans="1:9" x14ac:dyDescent="0.25">
      <c r="A18" t="s">
        <v>131</v>
      </c>
      <c r="B18" s="1" t="s">
        <v>75</v>
      </c>
      <c r="C18">
        <f t="shared" ref="C18" si="5">E4</f>
        <v>10</v>
      </c>
      <c r="D18">
        <f t="shared" ref="D18:D20" si="6">F4</f>
        <v>3</v>
      </c>
      <c r="E18">
        <f t="shared" ref="E18:E20" si="7">G4</f>
        <v>13</v>
      </c>
      <c r="G18" s="7" t="s">
        <v>131</v>
      </c>
      <c r="H18">
        <v>150</v>
      </c>
      <c r="I18">
        <v>122</v>
      </c>
    </row>
    <row r="19" spans="1:9" x14ac:dyDescent="0.25">
      <c r="A19" t="s">
        <v>131</v>
      </c>
      <c r="B19" s="1" t="s">
        <v>76</v>
      </c>
      <c r="C19">
        <f>E5</f>
        <v>0</v>
      </c>
      <c r="D19">
        <f>F5</f>
        <v>0</v>
      </c>
      <c r="E19">
        <f t="shared" si="7"/>
        <v>0</v>
      </c>
      <c r="G19" s="8" t="s">
        <v>74</v>
      </c>
      <c r="H19">
        <v>140</v>
      </c>
      <c r="I19">
        <v>119</v>
      </c>
    </row>
    <row r="20" spans="1:9" x14ac:dyDescent="0.25">
      <c r="A20" t="s">
        <v>131</v>
      </c>
      <c r="B20" s="1" t="s">
        <v>77</v>
      </c>
      <c r="C20">
        <f>E6</f>
        <v>0</v>
      </c>
      <c r="D20">
        <f t="shared" si="6"/>
        <v>0</v>
      </c>
      <c r="E20">
        <f t="shared" si="7"/>
        <v>0</v>
      </c>
      <c r="G20" s="8" t="s">
        <v>75</v>
      </c>
      <c r="H20">
        <v>10</v>
      </c>
      <c r="I20">
        <v>3</v>
      </c>
    </row>
    <row r="21" spans="1:9" x14ac:dyDescent="0.25">
      <c r="A21" t="s">
        <v>132</v>
      </c>
      <c r="B21" t="s">
        <v>74</v>
      </c>
      <c r="C21">
        <f>H3</f>
        <v>9</v>
      </c>
      <c r="D21">
        <f t="shared" ref="D21:E21" si="8">I3</f>
        <v>29</v>
      </c>
      <c r="E21">
        <f t="shared" si="8"/>
        <v>38</v>
      </c>
      <c r="G21" s="8" t="s">
        <v>76</v>
      </c>
      <c r="H21">
        <v>0</v>
      </c>
      <c r="I21">
        <v>0</v>
      </c>
    </row>
    <row r="22" spans="1:9" x14ac:dyDescent="0.25">
      <c r="A22" t="s">
        <v>132</v>
      </c>
      <c r="B22" t="s">
        <v>75</v>
      </c>
      <c r="C22">
        <f t="shared" ref="C22:C24" si="9">H4</f>
        <v>7</v>
      </c>
      <c r="D22">
        <f t="shared" ref="D22:D24" si="10">I4</f>
        <v>4</v>
      </c>
      <c r="E22">
        <f t="shared" ref="E22:E24" si="11">J4</f>
        <v>11</v>
      </c>
      <c r="G22" s="8" t="s">
        <v>77</v>
      </c>
      <c r="H22">
        <v>0</v>
      </c>
      <c r="I22">
        <v>0</v>
      </c>
    </row>
    <row r="23" spans="1:9" x14ac:dyDescent="0.25">
      <c r="A23" t="s">
        <v>132</v>
      </c>
      <c r="B23" t="s">
        <v>76</v>
      </c>
      <c r="C23">
        <f t="shared" si="9"/>
        <v>0</v>
      </c>
      <c r="D23">
        <f t="shared" si="10"/>
        <v>0</v>
      </c>
      <c r="E23">
        <f t="shared" si="11"/>
        <v>0</v>
      </c>
      <c r="G23" s="7" t="s">
        <v>132</v>
      </c>
      <c r="H23">
        <v>16</v>
      </c>
      <c r="I23">
        <v>34</v>
      </c>
    </row>
    <row r="24" spans="1:9" x14ac:dyDescent="0.25">
      <c r="A24" t="s">
        <v>132</v>
      </c>
      <c r="B24" t="s">
        <v>77</v>
      </c>
      <c r="C24">
        <f t="shared" si="9"/>
        <v>0</v>
      </c>
      <c r="D24">
        <f t="shared" si="10"/>
        <v>1</v>
      </c>
      <c r="E24">
        <f t="shared" si="11"/>
        <v>1</v>
      </c>
      <c r="G24" s="8" t="s">
        <v>74</v>
      </c>
      <c r="H24">
        <v>9</v>
      </c>
      <c r="I24">
        <v>29</v>
      </c>
    </row>
    <row r="25" spans="1:9" x14ac:dyDescent="0.25">
      <c r="A25" t="s">
        <v>125</v>
      </c>
      <c r="B25" t="s">
        <v>74</v>
      </c>
      <c r="C25">
        <f>K3</f>
        <v>496</v>
      </c>
      <c r="D25">
        <f t="shared" ref="D25:E25" si="12">L3</f>
        <v>551</v>
      </c>
      <c r="E25">
        <f t="shared" si="12"/>
        <v>1047</v>
      </c>
      <c r="G25" s="8" t="s">
        <v>75</v>
      </c>
      <c r="H25">
        <v>7</v>
      </c>
      <c r="I25">
        <v>4</v>
      </c>
    </row>
    <row r="26" spans="1:9" x14ac:dyDescent="0.25">
      <c r="A26" t="s">
        <v>125</v>
      </c>
      <c r="B26" t="s">
        <v>75</v>
      </c>
      <c r="C26">
        <f t="shared" ref="C26:C28" si="13">K4</f>
        <v>39</v>
      </c>
      <c r="D26">
        <f t="shared" ref="D26:D28" si="14">L4</f>
        <v>21</v>
      </c>
      <c r="E26">
        <f t="shared" ref="E26:E28" si="15">M4</f>
        <v>60</v>
      </c>
      <c r="G26" s="8" t="s">
        <v>76</v>
      </c>
      <c r="H26">
        <v>0</v>
      </c>
      <c r="I26">
        <v>0</v>
      </c>
    </row>
    <row r="27" spans="1:9" x14ac:dyDescent="0.25">
      <c r="A27" t="s">
        <v>125</v>
      </c>
      <c r="B27" t="s">
        <v>76</v>
      </c>
      <c r="C27">
        <f t="shared" si="13"/>
        <v>47</v>
      </c>
      <c r="D27">
        <f t="shared" si="14"/>
        <v>92</v>
      </c>
      <c r="E27">
        <f t="shared" si="15"/>
        <v>139</v>
      </c>
      <c r="G27" s="8" t="s">
        <v>77</v>
      </c>
      <c r="H27">
        <v>0</v>
      </c>
      <c r="I27">
        <v>1</v>
      </c>
    </row>
    <row r="28" spans="1:9" x14ac:dyDescent="0.25">
      <c r="A28" t="s">
        <v>125</v>
      </c>
      <c r="B28" t="s">
        <v>77</v>
      </c>
      <c r="C28">
        <f t="shared" si="13"/>
        <v>6</v>
      </c>
      <c r="D28">
        <f t="shared" si="14"/>
        <v>19</v>
      </c>
      <c r="E28">
        <f t="shared" si="15"/>
        <v>25</v>
      </c>
      <c r="G28" s="7" t="s">
        <v>125</v>
      </c>
      <c r="H28">
        <v>588</v>
      </c>
      <c r="I28">
        <v>683</v>
      </c>
    </row>
    <row r="29" spans="1:9" x14ac:dyDescent="0.25">
      <c r="G29" s="8" t="s">
        <v>74</v>
      </c>
      <c r="H29">
        <v>496</v>
      </c>
      <c r="I29">
        <v>551</v>
      </c>
    </row>
    <row r="30" spans="1:9" x14ac:dyDescent="0.25">
      <c r="G30" s="8" t="s">
        <v>75</v>
      </c>
      <c r="H30">
        <v>39</v>
      </c>
      <c r="I30">
        <v>21</v>
      </c>
    </row>
    <row r="31" spans="1:9" x14ac:dyDescent="0.25">
      <c r="G31" s="8" t="s">
        <v>76</v>
      </c>
      <c r="H31">
        <v>47</v>
      </c>
      <c r="I31">
        <v>92</v>
      </c>
    </row>
    <row r="32" spans="1:9" x14ac:dyDescent="0.25">
      <c r="G32" s="8" t="s">
        <v>77</v>
      </c>
      <c r="H32">
        <v>6</v>
      </c>
      <c r="I32">
        <v>19</v>
      </c>
    </row>
    <row r="33" spans="7:9" x14ac:dyDescent="0.25">
      <c r="G33" s="7" t="s">
        <v>134</v>
      </c>
      <c r="H33">
        <v>1176</v>
      </c>
      <c r="I33">
        <v>1366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766B-48CF-4704-82D0-D61478E3649B}">
  <dimension ref="A1:J44"/>
  <sheetViews>
    <sheetView workbookViewId="0"/>
  </sheetViews>
  <sheetFormatPr defaultRowHeight="15" x14ac:dyDescent="0.25"/>
  <cols>
    <col min="1" max="1" width="35.5703125" bestFit="1" customWidth="1"/>
    <col min="2" max="3" width="11.28515625" customWidth="1"/>
    <col min="4" max="4" width="11.28515625" bestFit="1" customWidth="1"/>
    <col min="5" max="6" width="11.28515625" customWidth="1"/>
  </cols>
  <sheetData>
    <row r="1" spans="1:10" ht="23.25" customHeight="1" x14ac:dyDescent="0.35">
      <c r="A1" s="19" t="s">
        <v>207</v>
      </c>
      <c r="B1" s="19"/>
      <c r="C1" s="19"/>
      <c r="D1" s="19"/>
      <c r="E1" s="19"/>
      <c r="F1" s="19"/>
    </row>
    <row r="2" spans="1:10" ht="23.25" x14ac:dyDescent="0.35">
      <c r="A2" s="19" t="s">
        <v>208</v>
      </c>
      <c r="B2" s="19"/>
      <c r="C2" s="19"/>
      <c r="D2" s="19"/>
      <c r="E2" s="19"/>
      <c r="F2" s="19"/>
      <c r="H2" s="23" t="s">
        <v>174</v>
      </c>
      <c r="I2" s="23"/>
      <c r="J2" s="23"/>
    </row>
    <row r="3" spans="1:10" ht="23.25" x14ac:dyDescent="0.35">
      <c r="A3" s="29">
        <v>45931</v>
      </c>
      <c r="B3" s="19"/>
      <c r="C3" s="19"/>
      <c r="D3" s="19"/>
      <c r="E3" s="19"/>
      <c r="F3" s="19"/>
      <c r="H3" s="23"/>
      <c r="I3" s="23"/>
      <c r="J3" s="23"/>
    </row>
    <row r="4" spans="1:10" x14ac:dyDescent="0.25">
      <c r="A4" s="20" t="s">
        <v>206</v>
      </c>
      <c r="B4" s="20"/>
      <c r="C4" s="20"/>
      <c r="D4" s="20"/>
      <c r="E4" s="20"/>
      <c r="F4" s="20"/>
    </row>
    <row r="5" spans="1:10" x14ac:dyDescent="0.25">
      <c r="A5" s="20" t="s">
        <v>158</v>
      </c>
      <c r="B5" s="20"/>
      <c r="C5" s="20"/>
      <c r="D5" s="20"/>
      <c r="E5" s="20"/>
      <c r="F5" s="20"/>
    </row>
    <row r="7" spans="1:10" x14ac:dyDescent="0.25">
      <c r="A7" s="24" t="s">
        <v>204</v>
      </c>
      <c r="B7" s="25" t="s">
        <v>149</v>
      </c>
      <c r="C7" s="25" t="s">
        <v>150</v>
      </c>
      <c r="D7" s="25" t="s">
        <v>151</v>
      </c>
      <c r="E7" s="25" t="s">
        <v>152</v>
      </c>
      <c r="F7" s="25" t="s">
        <v>120</v>
      </c>
    </row>
    <row r="8" spans="1:10" x14ac:dyDescent="0.25">
      <c r="A8" s="7" t="s">
        <v>141</v>
      </c>
      <c r="B8" s="30"/>
      <c r="C8" s="30"/>
      <c r="D8" s="30"/>
      <c r="E8" s="30"/>
      <c r="F8" s="30"/>
    </row>
    <row r="9" spans="1:10" x14ac:dyDescent="0.25">
      <c r="A9" s="8" t="s">
        <v>229</v>
      </c>
      <c r="B9" s="10">
        <v>33</v>
      </c>
      <c r="C9" s="10">
        <v>3</v>
      </c>
      <c r="D9" s="10">
        <v>1</v>
      </c>
      <c r="E9" s="10">
        <v>17</v>
      </c>
      <c r="F9" s="10">
        <v>54</v>
      </c>
    </row>
    <row r="10" spans="1:10" x14ac:dyDescent="0.25">
      <c r="A10" s="8" t="s">
        <v>232</v>
      </c>
      <c r="B10" s="10">
        <v>31</v>
      </c>
      <c r="C10" s="10">
        <v>1</v>
      </c>
      <c r="D10" s="10">
        <v>2</v>
      </c>
      <c r="E10" s="10">
        <v>22</v>
      </c>
      <c r="F10" s="10">
        <v>56</v>
      </c>
    </row>
    <row r="11" spans="1:10" x14ac:dyDescent="0.25">
      <c r="A11" s="7" t="s">
        <v>153</v>
      </c>
      <c r="B11" s="10">
        <v>64</v>
      </c>
      <c r="C11" s="10">
        <v>4</v>
      </c>
      <c r="D11" s="10">
        <v>3</v>
      </c>
      <c r="E11" s="10">
        <v>39</v>
      </c>
      <c r="F11" s="10">
        <v>110</v>
      </c>
    </row>
    <row r="12" spans="1:10" x14ac:dyDescent="0.25">
      <c r="A12" s="7" t="s">
        <v>142</v>
      </c>
      <c r="B12" s="30"/>
      <c r="C12" s="30"/>
      <c r="D12" s="30"/>
      <c r="E12" s="30"/>
      <c r="F12" s="30"/>
    </row>
    <row r="13" spans="1:10" x14ac:dyDescent="0.25">
      <c r="A13" s="8" t="s">
        <v>229</v>
      </c>
      <c r="B13" s="10">
        <v>1</v>
      </c>
      <c r="C13" s="10">
        <v>0</v>
      </c>
      <c r="D13" s="10">
        <v>0</v>
      </c>
      <c r="E13" s="10">
        <v>0</v>
      </c>
      <c r="F13" s="10">
        <v>1</v>
      </c>
    </row>
    <row r="14" spans="1:10" x14ac:dyDescent="0.25">
      <c r="A14" s="8" t="s">
        <v>232</v>
      </c>
      <c r="B14" s="10">
        <v>5</v>
      </c>
      <c r="C14" s="10">
        <v>0</v>
      </c>
      <c r="D14" s="10">
        <v>0</v>
      </c>
      <c r="E14" s="10">
        <v>0</v>
      </c>
      <c r="F14" s="10">
        <v>5</v>
      </c>
    </row>
    <row r="15" spans="1:10" x14ac:dyDescent="0.25">
      <c r="A15" s="7" t="s">
        <v>154</v>
      </c>
      <c r="B15" s="10">
        <v>6</v>
      </c>
      <c r="C15" s="10">
        <v>0</v>
      </c>
      <c r="D15" s="10">
        <v>0</v>
      </c>
      <c r="E15" s="10">
        <v>0</v>
      </c>
      <c r="F15" s="10">
        <v>6</v>
      </c>
    </row>
    <row r="16" spans="1:10" x14ac:dyDescent="0.25">
      <c r="A16" s="7" t="s">
        <v>143</v>
      </c>
      <c r="B16" s="30"/>
      <c r="C16" s="30"/>
      <c r="D16" s="30"/>
      <c r="E16" s="30"/>
      <c r="F16" s="30"/>
    </row>
    <row r="17" spans="1:6" x14ac:dyDescent="0.25">
      <c r="A17" s="8" t="s">
        <v>229</v>
      </c>
      <c r="B17" s="10">
        <v>2</v>
      </c>
      <c r="C17" s="10">
        <v>0</v>
      </c>
      <c r="D17" s="10">
        <v>0</v>
      </c>
      <c r="E17" s="10">
        <v>1</v>
      </c>
      <c r="F17" s="10">
        <v>3</v>
      </c>
    </row>
    <row r="18" spans="1:6" x14ac:dyDescent="0.25">
      <c r="A18" s="8" t="s">
        <v>232</v>
      </c>
      <c r="B18" s="10">
        <v>6</v>
      </c>
      <c r="C18" s="10">
        <v>0</v>
      </c>
      <c r="D18" s="10">
        <v>1</v>
      </c>
      <c r="E18" s="10">
        <v>2</v>
      </c>
      <c r="F18" s="10">
        <v>9</v>
      </c>
    </row>
    <row r="19" spans="1:6" x14ac:dyDescent="0.25">
      <c r="A19" s="7" t="s">
        <v>155</v>
      </c>
      <c r="B19" s="10">
        <v>8</v>
      </c>
      <c r="C19" s="10">
        <v>0</v>
      </c>
      <c r="D19" s="10">
        <v>1</v>
      </c>
      <c r="E19" s="10">
        <v>3</v>
      </c>
      <c r="F19" s="10">
        <v>12</v>
      </c>
    </row>
    <row r="20" spans="1:6" x14ac:dyDescent="0.25">
      <c r="A20" s="7" t="s">
        <v>198</v>
      </c>
      <c r="B20" s="30"/>
      <c r="C20" s="30"/>
      <c r="D20" s="30"/>
      <c r="E20" s="30"/>
      <c r="F20" s="30"/>
    </row>
    <row r="21" spans="1:6" x14ac:dyDescent="0.25">
      <c r="A21" s="8" t="s">
        <v>229</v>
      </c>
      <c r="B21" s="30">
        <v>10</v>
      </c>
      <c r="C21" s="30">
        <v>2</v>
      </c>
      <c r="D21" s="30">
        <v>0</v>
      </c>
      <c r="E21" s="30">
        <v>1</v>
      </c>
      <c r="F21" s="30">
        <v>13</v>
      </c>
    </row>
    <row r="22" spans="1:6" x14ac:dyDescent="0.25">
      <c r="A22" s="8" t="s">
        <v>232</v>
      </c>
      <c r="B22" s="30">
        <v>7</v>
      </c>
      <c r="C22" s="30">
        <v>1</v>
      </c>
      <c r="D22" s="30">
        <v>0</v>
      </c>
      <c r="E22" s="30">
        <v>4</v>
      </c>
      <c r="F22" s="30">
        <v>12</v>
      </c>
    </row>
    <row r="23" spans="1:6" x14ac:dyDescent="0.25">
      <c r="A23" s="7" t="s">
        <v>201</v>
      </c>
      <c r="B23" s="30">
        <v>17</v>
      </c>
      <c r="C23" s="30">
        <v>3</v>
      </c>
      <c r="D23" s="30">
        <v>0</v>
      </c>
      <c r="E23" s="30">
        <v>5</v>
      </c>
      <c r="F23" s="30">
        <v>25</v>
      </c>
    </row>
    <row r="24" spans="1:6" x14ac:dyDescent="0.25">
      <c r="A24" s="7" t="s">
        <v>199</v>
      </c>
      <c r="B24" s="30"/>
      <c r="C24" s="30"/>
      <c r="D24" s="30"/>
      <c r="E24" s="30"/>
      <c r="F24" s="30"/>
    </row>
    <row r="25" spans="1:6" x14ac:dyDescent="0.25">
      <c r="A25" s="8" t="s">
        <v>229</v>
      </c>
      <c r="B25" s="30">
        <v>11</v>
      </c>
      <c r="C25" s="30">
        <v>1</v>
      </c>
      <c r="D25" s="30">
        <v>0</v>
      </c>
      <c r="E25" s="30">
        <v>0</v>
      </c>
      <c r="F25" s="30">
        <v>12</v>
      </c>
    </row>
    <row r="26" spans="1:6" x14ac:dyDescent="0.25">
      <c r="A26" s="8" t="s">
        <v>232</v>
      </c>
      <c r="B26" s="30">
        <v>12</v>
      </c>
      <c r="C26" s="30">
        <v>1</v>
      </c>
      <c r="D26" s="30">
        <v>0</v>
      </c>
      <c r="E26" s="30">
        <v>0</v>
      </c>
      <c r="F26" s="30">
        <v>13</v>
      </c>
    </row>
    <row r="27" spans="1:6" x14ac:dyDescent="0.25">
      <c r="A27" s="7" t="s">
        <v>202</v>
      </c>
      <c r="B27" s="30">
        <v>23</v>
      </c>
      <c r="C27" s="30">
        <v>2</v>
      </c>
      <c r="D27" s="30">
        <v>0</v>
      </c>
      <c r="E27" s="30">
        <v>0</v>
      </c>
      <c r="F27" s="30">
        <v>25</v>
      </c>
    </row>
    <row r="28" spans="1:6" x14ac:dyDescent="0.25">
      <c r="A28" s="7" t="s">
        <v>200</v>
      </c>
      <c r="B28" s="30"/>
      <c r="C28" s="30"/>
      <c r="D28" s="30"/>
      <c r="E28" s="30"/>
      <c r="F28" s="30"/>
    </row>
    <row r="29" spans="1:6" x14ac:dyDescent="0.25">
      <c r="A29" s="8" t="s">
        <v>229</v>
      </c>
      <c r="B29" s="30">
        <v>424</v>
      </c>
      <c r="C29" s="30">
        <v>32</v>
      </c>
      <c r="D29" s="30">
        <v>1</v>
      </c>
      <c r="E29" s="30">
        <v>24</v>
      </c>
      <c r="F29" s="30">
        <v>481</v>
      </c>
    </row>
    <row r="30" spans="1:6" x14ac:dyDescent="0.25">
      <c r="A30" s="8" t="s">
        <v>232</v>
      </c>
      <c r="B30" s="30">
        <v>482</v>
      </c>
      <c r="C30" s="30">
        <v>16</v>
      </c>
      <c r="D30" s="30">
        <v>4</v>
      </c>
      <c r="E30" s="30">
        <v>54</v>
      </c>
      <c r="F30" s="30">
        <v>556</v>
      </c>
    </row>
    <row r="31" spans="1:6" ht="15.75" thickBot="1" x14ac:dyDescent="0.3">
      <c r="A31" s="7" t="s">
        <v>203</v>
      </c>
      <c r="B31" s="30">
        <v>906</v>
      </c>
      <c r="C31" s="30">
        <v>48</v>
      </c>
      <c r="D31" s="30">
        <v>5</v>
      </c>
      <c r="E31" s="30">
        <v>78</v>
      </c>
      <c r="F31" s="10">
        <v>1037</v>
      </c>
    </row>
    <row r="32" spans="1:6" ht="15.75" thickTop="1" x14ac:dyDescent="0.25">
      <c r="A32" s="7" t="s">
        <v>144</v>
      </c>
      <c r="B32" s="30"/>
      <c r="C32" s="30"/>
      <c r="D32" s="30"/>
      <c r="E32" s="30"/>
      <c r="F32" s="30"/>
    </row>
    <row r="33" spans="1:6" x14ac:dyDescent="0.25">
      <c r="A33" s="8" t="s">
        <v>229</v>
      </c>
      <c r="B33" s="10">
        <v>7</v>
      </c>
      <c r="C33" s="10">
        <v>0</v>
      </c>
      <c r="D33" s="10">
        <v>0</v>
      </c>
      <c r="E33" s="10">
        <v>1</v>
      </c>
      <c r="F33" s="10">
        <v>8</v>
      </c>
    </row>
    <row r="34" spans="1:6" x14ac:dyDescent="0.25">
      <c r="A34" s="8" t="s">
        <v>232</v>
      </c>
      <c r="B34" s="10">
        <v>5</v>
      </c>
      <c r="C34" s="10">
        <v>1</v>
      </c>
      <c r="D34" s="10">
        <v>0</v>
      </c>
      <c r="E34" s="10">
        <v>0</v>
      </c>
      <c r="F34" s="10">
        <v>6</v>
      </c>
    </row>
    <row r="35" spans="1:6" ht="15.75" thickBot="1" x14ac:dyDescent="0.3">
      <c r="A35" s="7" t="s">
        <v>156</v>
      </c>
      <c r="B35" s="10">
        <v>12</v>
      </c>
      <c r="C35" s="10">
        <v>1</v>
      </c>
      <c r="D35" s="10">
        <v>0</v>
      </c>
      <c r="E35" s="10">
        <v>1</v>
      </c>
      <c r="F35" s="10">
        <v>14</v>
      </c>
    </row>
    <row r="36" spans="1:6" ht="15.75" thickTop="1" x14ac:dyDescent="0.25">
      <c r="A36" s="7" t="s">
        <v>145</v>
      </c>
      <c r="B36" s="30"/>
      <c r="C36" s="30"/>
      <c r="D36" s="30"/>
      <c r="E36" s="30"/>
      <c r="F36" s="30"/>
    </row>
    <row r="37" spans="1:6" x14ac:dyDescent="0.25">
      <c r="A37" s="8" t="s">
        <v>229</v>
      </c>
      <c r="B37" s="10">
        <v>8</v>
      </c>
      <c r="C37" s="10">
        <v>1</v>
      </c>
      <c r="D37" s="10">
        <v>4</v>
      </c>
      <c r="E37" s="10">
        <v>3</v>
      </c>
      <c r="F37" s="10">
        <v>16</v>
      </c>
    </row>
    <row r="38" spans="1:6" x14ac:dyDescent="0.25">
      <c r="A38" s="8" t="s">
        <v>232</v>
      </c>
      <c r="B38" s="10">
        <v>3</v>
      </c>
      <c r="C38" s="10">
        <v>1</v>
      </c>
      <c r="D38" s="10">
        <v>12</v>
      </c>
      <c r="E38" s="10">
        <v>10</v>
      </c>
      <c r="F38" s="10">
        <v>26</v>
      </c>
    </row>
    <row r="39" spans="1:6" x14ac:dyDescent="0.25">
      <c r="A39" s="7" t="s">
        <v>157</v>
      </c>
      <c r="B39" s="10">
        <v>11</v>
      </c>
      <c r="C39" s="10">
        <v>2</v>
      </c>
      <c r="D39" s="10">
        <v>16</v>
      </c>
      <c r="E39" s="10">
        <v>13</v>
      </c>
      <c r="F39" s="10">
        <v>42</v>
      </c>
    </row>
    <row r="40" spans="1:6" x14ac:dyDescent="0.25">
      <c r="A40" s="7" t="s">
        <v>125</v>
      </c>
      <c r="B40" s="30"/>
      <c r="C40" s="30"/>
      <c r="D40" s="30"/>
      <c r="E40" s="30"/>
      <c r="F40" s="30"/>
    </row>
    <row r="41" spans="1:6" x14ac:dyDescent="0.25">
      <c r="A41" s="8" t="s">
        <v>229</v>
      </c>
      <c r="B41" s="10">
        <v>496</v>
      </c>
      <c r="C41" s="10">
        <v>39</v>
      </c>
      <c r="D41" s="10">
        <v>6</v>
      </c>
      <c r="E41" s="10">
        <v>47</v>
      </c>
      <c r="F41" s="10">
        <v>588</v>
      </c>
    </row>
    <row r="42" spans="1:6" x14ac:dyDescent="0.25">
      <c r="A42" s="8" t="s">
        <v>232</v>
      </c>
      <c r="B42" s="10">
        <v>551</v>
      </c>
      <c r="C42" s="10">
        <v>21</v>
      </c>
      <c r="D42" s="10">
        <v>19</v>
      </c>
      <c r="E42" s="10">
        <v>92</v>
      </c>
      <c r="F42" s="10">
        <v>683</v>
      </c>
    </row>
    <row r="43" spans="1:6" ht="15.75" thickBot="1" x14ac:dyDescent="0.3">
      <c r="A43" s="40" t="s">
        <v>138</v>
      </c>
      <c r="B43" s="41">
        <v>1047</v>
      </c>
      <c r="C43" s="41">
        <v>60</v>
      </c>
      <c r="D43" s="41">
        <v>25</v>
      </c>
      <c r="E43" s="41">
        <v>139</v>
      </c>
      <c r="F43" s="41">
        <v>1271</v>
      </c>
    </row>
    <row r="44" spans="1:6" ht="15.75" thickTop="1" x14ac:dyDescent="0.25"/>
  </sheetData>
  <hyperlinks>
    <hyperlink ref="H2:J3" location="'Table of Contents'!A1" display="Click here to return to Table of Contents" xr:uid="{10E5211C-3ED2-4E01-86FC-09EACC63AF87}"/>
  </hyperlinks>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EDB3-6AEF-4BB8-B4E8-1870473D75CF}">
  <sheetPr>
    <tabColor theme="7" tint="0.39997558519241921"/>
  </sheetPr>
  <dimension ref="A1:O37"/>
  <sheetViews>
    <sheetView workbookViewId="0"/>
  </sheetViews>
  <sheetFormatPr defaultRowHeight="15" x14ac:dyDescent="0.25"/>
  <cols>
    <col min="9" max="9" width="11.28515625" bestFit="1" customWidth="1"/>
    <col min="10" max="10" width="16.28515625" bestFit="1" customWidth="1"/>
    <col min="11" max="11" width="5.140625" bestFit="1" customWidth="1"/>
    <col min="12" max="13" width="10.85546875" bestFit="1" customWidth="1"/>
    <col min="14" max="14" width="10.5703125" bestFit="1" customWidth="1"/>
  </cols>
  <sheetData>
    <row r="1" spans="1:15" x14ac:dyDescent="0.25">
      <c r="A1" t="s">
        <v>51</v>
      </c>
      <c r="B1" t="s">
        <v>52</v>
      </c>
      <c r="C1" t="s">
        <v>53</v>
      </c>
      <c r="D1" t="s">
        <v>54</v>
      </c>
      <c r="E1" t="s">
        <v>55</v>
      </c>
      <c r="F1" t="s">
        <v>56</v>
      </c>
      <c r="G1" t="s">
        <v>57</v>
      </c>
      <c r="I1" t="s">
        <v>110</v>
      </c>
    </row>
    <row r="2" spans="1:15" x14ac:dyDescent="0.25">
      <c r="A2" t="s">
        <v>7</v>
      </c>
      <c r="B2" t="s">
        <v>41</v>
      </c>
      <c r="C2" t="s">
        <v>8</v>
      </c>
      <c r="D2" t="s">
        <v>8</v>
      </c>
      <c r="E2" t="s">
        <v>8</v>
      </c>
      <c r="F2" t="s">
        <v>8</v>
      </c>
      <c r="G2" t="s">
        <v>8</v>
      </c>
      <c r="I2" t="s">
        <v>146</v>
      </c>
      <c r="J2" s="1" t="s">
        <v>147</v>
      </c>
      <c r="K2" t="s">
        <v>74</v>
      </c>
      <c r="L2" t="s">
        <v>75</v>
      </c>
      <c r="M2" t="s">
        <v>77</v>
      </c>
      <c r="N2" t="s">
        <v>76</v>
      </c>
      <c r="O2" t="s">
        <v>116</v>
      </c>
    </row>
    <row r="3" spans="1:15" x14ac:dyDescent="0.25">
      <c r="A3">
        <v>0</v>
      </c>
      <c r="B3" t="s">
        <v>58</v>
      </c>
      <c r="C3">
        <v>33</v>
      </c>
      <c r="D3">
        <v>3</v>
      </c>
      <c r="E3">
        <v>1</v>
      </c>
      <c r="F3">
        <v>17</v>
      </c>
      <c r="G3">
        <v>54</v>
      </c>
      <c r="I3" t="s">
        <v>141</v>
      </c>
      <c r="J3" s="1" t="s">
        <v>230</v>
      </c>
      <c r="K3">
        <f>C3</f>
        <v>33</v>
      </c>
      <c r="L3">
        <f t="shared" ref="L3:O3" si="0">D3</f>
        <v>3</v>
      </c>
      <c r="M3">
        <f t="shared" si="0"/>
        <v>1</v>
      </c>
      <c r="N3">
        <f t="shared" si="0"/>
        <v>17</v>
      </c>
      <c r="O3">
        <f t="shared" si="0"/>
        <v>54</v>
      </c>
    </row>
    <row r="4" spans="1:15" x14ac:dyDescent="0.25">
      <c r="B4" t="s">
        <v>59</v>
      </c>
      <c r="C4">
        <v>31</v>
      </c>
      <c r="D4">
        <v>1</v>
      </c>
      <c r="E4">
        <v>2</v>
      </c>
      <c r="F4">
        <v>22</v>
      </c>
      <c r="G4">
        <v>56</v>
      </c>
      <c r="I4" t="s">
        <v>141</v>
      </c>
      <c r="J4" s="1" t="s">
        <v>231</v>
      </c>
      <c r="K4">
        <f>C4</f>
        <v>31</v>
      </c>
      <c r="L4">
        <f t="shared" ref="L4" si="1">D4</f>
        <v>1</v>
      </c>
      <c r="M4">
        <f t="shared" ref="M4" si="2">E4</f>
        <v>2</v>
      </c>
      <c r="N4">
        <f t="shared" ref="N4" si="3">F4</f>
        <v>22</v>
      </c>
      <c r="O4">
        <f t="shared" ref="O4" si="4">G4</f>
        <v>56</v>
      </c>
    </row>
    <row r="5" spans="1:15" x14ac:dyDescent="0.25">
      <c r="B5" t="s">
        <v>60</v>
      </c>
      <c r="C5">
        <v>64</v>
      </c>
      <c r="D5">
        <v>4</v>
      </c>
      <c r="E5">
        <v>3</v>
      </c>
      <c r="F5">
        <v>39</v>
      </c>
      <c r="G5">
        <v>110</v>
      </c>
      <c r="I5" t="s">
        <v>142</v>
      </c>
      <c r="J5" s="1" t="s">
        <v>230</v>
      </c>
      <c r="K5">
        <f>C7</f>
        <v>1</v>
      </c>
      <c r="L5">
        <f t="shared" ref="L5:O5" si="5">D7</f>
        <v>0</v>
      </c>
      <c r="M5">
        <f t="shared" si="5"/>
        <v>0</v>
      </c>
      <c r="N5">
        <f t="shared" si="5"/>
        <v>0</v>
      </c>
      <c r="O5">
        <f t="shared" si="5"/>
        <v>1</v>
      </c>
    </row>
    <row r="6" spans="1:15" x14ac:dyDescent="0.25">
      <c r="I6" t="s">
        <v>142</v>
      </c>
      <c r="J6" s="1" t="s">
        <v>231</v>
      </c>
      <c r="K6">
        <f>C8</f>
        <v>5</v>
      </c>
      <c r="L6">
        <f t="shared" ref="L6" si="6">D8</f>
        <v>0</v>
      </c>
      <c r="M6">
        <f t="shared" ref="M6" si="7">E8</f>
        <v>0</v>
      </c>
      <c r="N6">
        <f t="shared" ref="N6" si="8">F8</f>
        <v>0</v>
      </c>
      <c r="O6">
        <f t="shared" ref="O6" si="9">G8</f>
        <v>5</v>
      </c>
    </row>
    <row r="7" spans="1:15" x14ac:dyDescent="0.25">
      <c r="A7">
        <v>1</v>
      </c>
      <c r="B7" t="s">
        <v>58</v>
      </c>
      <c r="C7">
        <v>1</v>
      </c>
      <c r="D7">
        <v>0</v>
      </c>
      <c r="E7">
        <v>0</v>
      </c>
      <c r="F7">
        <v>0</v>
      </c>
      <c r="G7">
        <v>1</v>
      </c>
      <c r="I7" t="s">
        <v>143</v>
      </c>
      <c r="J7" s="1" t="s">
        <v>230</v>
      </c>
      <c r="K7">
        <f>C11</f>
        <v>2</v>
      </c>
      <c r="L7">
        <f t="shared" ref="L7:O7" si="10">D11</f>
        <v>0</v>
      </c>
      <c r="M7">
        <f t="shared" si="10"/>
        <v>0</v>
      </c>
      <c r="N7">
        <f t="shared" si="10"/>
        <v>1</v>
      </c>
      <c r="O7">
        <f t="shared" si="10"/>
        <v>3</v>
      </c>
    </row>
    <row r="8" spans="1:15" x14ac:dyDescent="0.25">
      <c r="B8" t="s">
        <v>59</v>
      </c>
      <c r="C8">
        <v>5</v>
      </c>
      <c r="D8">
        <v>0</v>
      </c>
      <c r="E8">
        <v>0</v>
      </c>
      <c r="F8">
        <v>0</v>
      </c>
      <c r="G8">
        <v>5</v>
      </c>
      <c r="I8" t="s">
        <v>143</v>
      </c>
      <c r="J8" s="1" t="s">
        <v>231</v>
      </c>
      <c r="K8">
        <f>C12</f>
        <v>6</v>
      </c>
      <c r="L8">
        <f t="shared" ref="L8" si="11">D12</f>
        <v>0</v>
      </c>
      <c r="M8">
        <f t="shared" ref="M8" si="12">E12</f>
        <v>1</v>
      </c>
      <c r="N8">
        <f t="shared" ref="N8" si="13">F12</f>
        <v>2</v>
      </c>
      <c r="O8">
        <f t="shared" ref="O8" si="14">G12</f>
        <v>9</v>
      </c>
    </row>
    <row r="9" spans="1:15" x14ac:dyDescent="0.25">
      <c r="B9" t="s">
        <v>60</v>
      </c>
      <c r="C9">
        <v>6</v>
      </c>
      <c r="D9">
        <v>0</v>
      </c>
      <c r="E9">
        <v>0</v>
      </c>
      <c r="F9">
        <v>0</v>
      </c>
      <c r="G9">
        <v>6</v>
      </c>
      <c r="I9" t="s">
        <v>198</v>
      </c>
      <c r="J9" s="1" t="s">
        <v>230</v>
      </c>
      <c r="K9">
        <f>C15</f>
        <v>10</v>
      </c>
      <c r="L9">
        <f t="shared" ref="L9:O9" si="15">D15</f>
        <v>2</v>
      </c>
      <c r="M9">
        <f t="shared" si="15"/>
        <v>0</v>
      </c>
      <c r="N9">
        <f t="shared" si="15"/>
        <v>1</v>
      </c>
      <c r="O9">
        <f t="shared" si="15"/>
        <v>13</v>
      </c>
    </row>
    <row r="10" spans="1:15" x14ac:dyDescent="0.25">
      <c r="I10" t="s">
        <v>198</v>
      </c>
      <c r="J10" s="1" t="s">
        <v>231</v>
      </c>
      <c r="K10">
        <f>C16</f>
        <v>7</v>
      </c>
      <c r="L10">
        <f t="shared" ref="L10" si="16">D16</f>
        <v>1</v>
      </c>
      <c r="M10">
        <f t="shared" ref="M10" si="17">E16</f>
        <v>0</v>
      </c>
      <c r="N10">
        <f t="shared" ref="N10" si="18">F16</f>
        <v>4</v>
      </c>
      <c r="O10">
        <f t="shared" ref="O10" si="19">G16</f>
        <v>12</v>
      </c>
    </row>
    <row r="11" spans="1:15" x14ac:dyDescent="0.25">
      <c r="A11">
        <v>2</v>
      </c>
      <c r="B11" t="s">
        <v>58</v>
      </c>
      <c r="C11">
        <v>2</v>
      </c>
      <c r="D11">
        <v>0</v>
      </c>
      <c r="E11">
        <v>0</v>
      </c>
      <c r="F11">
        <v>1</v>
      </c>
      <c r="G11">
        <v>3</v>
      </c>
      <c r="I11" t="s">
        <v>199</v>
      </c>
      <c r="J11" s="1" t="s">
        <v>230</v>
      </c>
      <c r="K11">
        <f>C19</f>
        <v>11</v>
      </c>
      <c r="L11">
        <f t="shared" ref="L11:O11" si="20">D19</f>
        <v>1</v>
      </c>
      <c r="M11">
        <f t="shared" si="20"/>
        <v>0</v>
      </c>
      <c r="N11">
        <f t="shared" si="20"/>
        <v>0</v>
      </c>
      <c r="O11">
        <f t="shared" si="20"/>
        <v>12</v>
      </c>
    </row>
    <row r="12" spans="1:15" x14ac:dyDescent="0.25">
      <c r="B12" t="s">
        <v>59</v>
      </c>
      <c r="C12">
        <v>6</v>
      </c>
      <c r="D12">
        <v>0</v>
      </c>
      <c r="E12">
        <v>1</v>
      </c>
      <c r="F12">
        <v>2</v>
      </c>
      <c r="G12">
        <v>9</v>
      </c>
      <c r="I12" t="s">
        <v>199</v>
      </c>
      <c r="J12" s="1" t="s">
        <v>231</v>
      </c>
      <c r="K12">
        <f>C20</f>
        <v>12</v>
      </c>
      <c r="L12">
        <f t="shared" ref="L12" si="21">D20</f>
        <v>1</v>
      </c>
      <c r="M12">
        <f t="shared" ref="M12" si="22">E20</f>
        <v>0</v>
      </c>
      <c r="N12">
        <f t="shared" ref="N12" si="23">F20</f>
        <v>0</v>
      </c>
      <c r="O12">
        <f t="shared" ref="O12" si="24">G20</f>
        <v>13</v>
      </c>
    </row>
    <row r="13" spans="1:15" x14ac:dyDescent="0.25">
      <c r="B13" t="s">
        <v>60</v>
      </c>
      <c r="C13">
        <v>8</v>
      </c>
      <c r="D13">
        <v>0</v>
      </c>
      <c r="E13">
        <v>1</v>
      </c>
      <c r="F13">
        <v>3</v>
      </c>
      <c r="G13">
        <v>12</v>
      </c>
      <c r="I13" t="s">
        <v>200</v>
      </c>
      <c r="J13" s="1" t="s">
        <v>230</v>
      </c>
      <c r="K13">
        <f>C23</f>
        <v>424</v>
      </c>
      <c r="L13">
        <f t="shared" ref="L13:O13" si="25">D23</f>
        <v>32</v>
      </c>
      <c r="M13">
        <f t="shared" si="25"/>
        <v>1</v>
      </c>
      <c r="N13">
        <f t="shared" si="25"/>
        <v>24</v>
      </c>
      <c r="O13">
        <f t="shared" si="25"/>
        <v>481</v>
      </c>
    </row>
    <row r="14" spans="1:15" x14ac:dyDescent="0.25">
      <c r="I14" t="s">
        <v>200</v>
      </c>
      <c r="J14" s="1" t="s">
        <v>231</v>
      </c>
      <c r="K14">
        <f>C24</f>
        <v>482</v>
      </c>
      <c r="L14">
        <f t="shared" ref="L14" si="26">D24</f>
        <v>16</v>
      </c>
      <c r="M14">
        <f t="shared" ref="M14" si="27">E24</f>
        <v>4</v>
      </c>
      <c r="N14">
        <f t="shared" ref="N14" si="28">F24</f>
        <v>54</v>
      </c>
      <c r="O14">
        <f t="shared" ref="O14" si="29">G24</f>
        <v>556</v>
      </c>
    </row>
    <row r="15" spans="1:15" x14ac:dyDescent="0.25">
      <c r="A15">
        <v>3</v>
      </c>
      <c r="B15" t="s">
        <v>58</v>
      </c>
      <c r="C15">
        <v>10</v>
      </c>
      <c r="D15">
        <v>2</v>
      </c>
      <c r="E15">
        <v>0</v>
      </c>
      <c r="F15">
        <v>1</v>
      </c>
      <c r="G15">
        <v>13</v>
      </c>
      <c r="I15" t="s">
        <v>144</v>
      </c>
      <c r="J15" s="1" t="s">
        <v>230</v>
      </c>
      <c r="K15">
        <f>C27</f>
        <v>7</v>
      </c>
      <c r="L15">
        <f t="shared" ref="L15:O15" si="30">D27</f>
        <v>0</v>
      </c>
      <c r="M15">
        <f t="shared" si="30"/>
        <v>0</v>
      </c>
      <c r="N15">
        <f t="shared" si="30"/>
        <v>1</v>
      </c>
      <c r="O15">
        <f t="shared" si="30"/>
        <v>8</v>
      </c>
    </row>
    <row r="16" spans="1:15" x14ac:dyDescent="0.25">
      <c r="B16" t="s">
        <v>59</v>
      </c>
      <c r="C16">
        <v>7</v>
      </c>
      <c r="D16">
        <v>1</v>
      </c>
      <c r="E16">
        <v>0</v>
      </c>
      <c r="F16">
        <v>4</v>
      </c>
      <c r="G16">
        <v>12</v>
      </c>
      <c r="I16" t="s">
        <v>144</v>
      </c>
      <c r="J16" s="1" t="s">
        <v>231</v>
      </c>
      <c r="K16">
        <f>C28</f>
        <v>5</v>
      </c>
      <c r="L16">
        <f t="shared" ref="L16" si="31">D28</f>
        <v>1</v>
      </c>
      <c r="M16">
        <f t="shared" ref="M16" si="32">E28</f>
        <v>0</v>
      </c>
      <c r="N16">
        <f t="shared" ref="N16" si="33">F28</f>
        <v>0</v>
      </c>
      <c r="O16">
        <f t="shared" ref="O16" si="34">G28</f>
        <v>6</v>
      </c>
    </row>
    <row r="17" spans="1:15" x14ac:dyDescent="0.25">
      <c r="B17" t="s">
        <v>60</v>
      </c>
      <c r="C17">
        <v>17</v>
      </c>
      <c r="D17">
        <v>3</v>
      </c>
      <c r="E17">
        <v>0</v>
      </c>
      <c r="F17">
        <v>5</v>
      </c>
      <c r="G17">
        <v>25</v>
      </c>
      <c r="I17" t="s">
        <v>145</v>
      </c>
      <c r="J17" s="1" t="s">
        <v>230</v>
      </c>
      <c r="K17">
        <f>C31</f>
        <v>8</v>
      </c>
      <c r="L17">
        <f t="shared" ref="L17:O17" si="35">D31</f>
        <v>1</v>
      </c>
      <c r="M17">
        <f t="shared" si="35"/>
        <v>4</v>
      </c>
      <c r="N17">
        <f t="shared" si="35"/>
        <v>3</v>
      </c>
      <c r="O17">
        <f t="shared" si="35"/>
        <v>16</v>
      </c>
    </row>
    <row r="18" spans="1:15" x14ac:dyDescent="0.25">
      <c r="I18" t="s">
        <v>145</v>
      </c>
      <c r="J18" s="1" t="s">
        <v>231</v>
      </c>
      <c r="K18">
        <f>C32</f>
        <v>3</v>
      </c>
      <c r="L18">
        <f t="shared" ref="L18" si="36">D32</f>
        <v>1</v>
      </c>
      <c r="M18">
        <f t="shared" ref="M18" si="37">E32</f>
        <v>12</v>
      </c>
      <c r="N18">
        <f t="shared" ref="N18" si="38">F32</f>
        <v>10</v>
      </c>
      <c r="O18">
        <f t="shared" ref="O18" si="39">G32</f>
        <v>26</v>
      </c>
    </row>
    <row r="19" spans="1:15" x14ac:dyDescent="0.25">
      <c r="A19">
        <v>4</v>
      </c>
      <c r="B19" t="s">
        <v>58</v>
      </c>
      <c r="C19">
        <v>11</v>
      </c>
      <c r="D19">
        <v>1</v>
      </c>
      <c r="E19">
        <v>0</v>
      </c>
      <c r="F19">
        <v>0</v>
      </c>
      <c r="G19">
        <v>12</v>
      </c>
      <c r="I19" t="s">
        <v>125</v>
      </c>
      <c r="J19" s="1" t="s">
        <v>230</v>
      </c>
      <c r="K19">
        <f>C35</f>
        <v>496</v>
      </c>
      <c r="L19">
        <f t="shared" ref="L19:O19" si="40">D35</f>
        <v>39</v>
      </c>
      <c r="M19">
        <f t="shared" si="40"/>
        <v>6</v>
      </c>
      <c r="N19">
        <f t="shared" si="40"/>
        <v>47</v>
      </c>
      <c r="O19">
        <f t="shared" si="40"/>
        <v>588</v>
      </c>
    </row>
    <row r="20" spans="1:15" x14ac:dyDescent="0.25">
      <c r="B20" t="s">
        <v>59</v>
      </c>
      <c r="C20">
        <v>12</v>
      </c>
      <c r="D20">
        <v>1</v>
      </c>
      <c r="E20">
        <v>0</v>
      </c>
      <c r="F20">
        <v>0</v>
      </c>
      <c r="G20">
        <v>13</v>
      </c>
      <c r="I20" t="s">
        <v>125</v>
      </c>
      <c r="J20" s="1" t="s">
        <v>231</v>
      </c>
      <c r="K20">
        <f>C36</f>
        <v>551</v>
      </c>
      <c r="L20">
        <f t="shared" ref="L20" si="41">D36</f>
        <v>21</v>
      </c>
      <c r="M20">
        <f t="shared" ref="M20" si="42">E36</f>
        <v>19</v>
      </c>
      <c r="N20">
        <f t="shared" ref="N20" si="43">F36</f>
        <v>92</v>
      </c>
      <c r="O20">
        <f t="shared" ref="O20" si="44">G36</f>
        <v>683</v>
      </c>
    </row>
    <row r="21" spans="1:15" x14ac:dyDescent="0.25">
      <c r="B21" t="s">
        <v>60</v>
      </c>
      <c r="C21">
        <v>23</v>
      </c>
      <c r="D21">
        <v>2</v>
      </c>
      <c r="E21">
        <v>0</v>
      </c>
      <c r="F21">
        <v>0</v>
      </c>
      <c r="G21">
        <v>25</v>
      </c>
    </row>
    <row r="22" spans="1:15" x14ac:dyDescent="0.25">
      <c r="I22" t="s">
        <v>148</v>
      </c>
    </row>
    <row r="23" spans="1:15" x14ac:dyDescent="0.25">
      <c r="A23">
        <v>5</v>
      </c>
      <c r="B23" t="s">
        <v>58</v>
      </c>
      <c r="C23">
        <v>424</v>
      </c>
      <c r="D23">
        <v>32</v>
      </c>
      <c r="E23">
        <v>1</v>
      </c>
      <c r="F23">
        <v>24</v>
      </c>
      <c r="G23">
        <v>481</v>
      </c>
      <c r="I23" t="s">
        <v>125</v>
      </c>
      <c r="J23" s="1" t="s">
        <v>116</v>
      </c>
      <c r="K23">
        <f>SUM(K19:K20)</f>
        <v>1047</v>
      </c>
      <c r="L23">
        <f t="shared" ref="L23:N23" si="45">SUM(L19:L20)</f>
        <v>60</v>
      </c>
      <c r="M23">
        <f t="shared" si="45"/>
        <v>25</v>
      </c>
      <c r="N23">
        <f t="shared" si="45"/>
        <v>139</v>
      </c>
      <c r="O23">
        <f>SUM(O19:O20)</f>
        <v>1271</v>
      </c>
    </row>
    <row r="24" spans="1:15" x14ac:dyDescent="0.25">
      <c r="B24" t="s">
        <v>59</v>
      </c>
      <c r="C24">
        <v>482</v>
      </c>
      <c r="D24">
        <v>16</v>
      </c>
      <c r="E24">
        <v>4</v>
      </c>
      <c r="F24">
        <v>54</v>
      </c>
      <c r="G24">
        <v>556</v>
      </c>
    </row>
    <row r="25" spans="1:15" x14ac:dyDescent="0.25">
      <c r="B25" t="s">
        <v>60</v>
      </c>
      <c r="C25">
        <v>906</v>
      </c>
      <c r="D25">
        <v>48</v>
      </c>
      <c r="E25">
        <v>5</v>
      </c>
      <c r="F25">
        <v>78</v>
      </c>
      <c r="G25">
        <v>1037</v>
      </c>
      <c r="I25" t="s">
        <v>159</v>
      </c>
    </row>
    <row r="26" spans="1:15" x14ac:dyDescent="0.25">
      <c r="I26" s="1" t="s">
        <v>147</v>
      </c>
      <c r="J26" t="s">
        <v>74</v>
      </c>
      <c r="K26" t="s">
        <v>75</v>
      </c>
      <c r="L26" t="s">
        <v>77</v>
      </c>
      <c r="M26" t="s">
        <v>76</v>
      </c>
    </row>
    <row r="27" spans="1:15" x14ac:dyDescent="0.25">
      <c r="A27">
        <v>7</v>
      </c>
      <c r="B27" t="s">
        <v>58</v>
      </c>
      <c r="C27">
        <v>7</v>
      </c>
      <c r="D27">
        <v>0</v>
      </c>
      <c r="E27">
        <v>0</v>
      </c>
      <c r="F27">
        <v>1</v>
      </c>
      <c r="G27">
        <v>8</v>
      </c>
      <c r="I27" s="1" t="s">
        <v>230</v>
      </c>
      <c r="J27">
        <f>K19</f>
        <v>496</v>
      </c>
      <c r="K27">
        <f t="shared" ref="K27:M28" si="46">L19</f>
        <v>39</v>
      </c>
      <c r="L27">
        <f t="shared" si="46"/>
        <v>6</v>
      </c>
      <c r="M27">
        <f t="shared" si="46"/>
        <v>47</v>
      </c>
    </row>
    <row r="28" spans="1:15" x14ac:dyDescent="0.25">
      <c r="B28" t="s">
        <v>59</v>
      </c>
      <c r="C28">
        <v>5</v>
      </c>
      <c r="D28">
        <v>1</v>
      </c>
      <c r="E28">
        <v>0</v>
      </c>
      <c r="F28">
        <v>0</v>
      </c>
      <c r="G28">
        <v>6</v>
      </c>
      <c r="I28" s="1" t="s">
        <v>231</v>
      </c>
      <c r="J28">
        <f>K20</f>
        <v>551</v>
      </c>
      <c r="K28">
        <f t="shared" si="46"/>
        <v>21</v>
      </c>
      <c r="L28">
        <f t="shared" si="46"/>
        <v>19</v>
      </c>
      <c r="M28">
        <f t="shared" si="46"/>
        <v>92</v>
      </c>
    </row>
    <row r="29" spans="1:15" x14ac:dyDescent="0.25">
      <c r="B29" t="s">
        <v>60</v>
      </c>
      <c r="C29">
        <v>12</v>
      </c>
      <c r="D29">
        <v>1</v>
      </c>
      <c r="E29">
        <v>0</v>
      </c>
      <c r="F29">
        <v>1</v>
      </c>
      <c r="G29">
        <v>14</v>
      </c>
    </row>
    <row r="30" spans="1:15" x14ac:dyDescent="0.25">
      <c r="J30" s="6" t="s">
        <v>160</v>
      </c>
    </row>
    <row r="31" spans="1:15" x14ac:dyDescent="0.25">
      <c r="A31">
        <v>6</v>
      </c>
      <c r="B31" t="s">
        <v>58</v>
      </c>
      <c r="C31">
        <v>8</v>
      </c>
      <c r="D31">
        <v>1</v>
      </c>
      <c r="E31">
        <v>4</v>
      </c>
      <c r="F31">
        <v>3</v>
      </c>
      <c r="G31">
        <v>16</v>
      </c>
      <c r="I31" s="6" t="s">
        <v>161</v>
      </c>
      <c r="J31" t="s">
        <v>230</v>
      </c>
      <c r="K31" t="s">
        <v>231</v>
      </c>
    </row>
    <row r="32" spans="1:15" x14ac:dyDescent="0.25">
      <c r="B32" t="s">
        <v>59</v>
      </c>
      <c r="C32">
        <v>3</v>
      </c>
      <c r="D32">
        <v>1</v>
      </c>
      <c r="E32">
        <v>12</v>
      </c>
      <c r="F32">
        <v>10</v>
      </c>
      <c r="G32">
        <v>26</v>
      </c>
      <c r="I32" s="7" t="s">
        <v>149</v>
      </c>
      <c r="J32">
        <v>496</v>
      </c>
      <c r="K32">
        <v>551</v>
      </c>
    </row>
    <row r="33" spans="1:11" x14ac:dyDescent="0.25">
      <c r="B33" t="s">
        <v>60</v>
      </c>
      <c r="C33">
        <v>11</v>
      </c>
      <c r="D33">
        <v>2</v>
      </c>
      <c r="E33">
        <v>16</v>
      </c>
      <c r="F33">
        <v>13</v>
      </c>
      <c r="G33">
        <v>42</v>
      </c>
      <c r="I33" s="7" t="s">
        <v>150</v>
      </c>
      <c r="J33">
        <v>39</v>
      </c>
      <c r="K33">
        <v>21</v>
      </c>
    </row>
    <row r="34" spans="1:11" x14ac:dyDescent="0.25">
      <c r="I34" s="7" t="s">
        <v>151</v>
      </c>
      <c r="J34">
        <v>6</v>
      </c>
      <c r="K34">
        <v>19</v>
      </c>
    </row>
    <row r="35" spans="1:11" x14ac:dyDescent="0.25">
      <c r="A35" t="s">
        <v>61</v>
      </c>
      <c r="B35" t="s">
        <v>58</v>
      </c>
      <c r="C35">
        <v>496</v>
      </c>
      <c r="D35">
        <v>39</v>
      </c>
      <c r="E35">
        <v>6</v>
      </c>
      <c r="F35">
        <v>47</v>
      </c>
      <c r="G35">
        <v>588</v>
      </c>
      <c r="I35" s="7" t="s">
        <v>152</v>
      </c>
      <c r="J35">
        <v>47</v>
      </c>
      <c r="K35">
        <v>92</v>
      </c>
    </row>
    <row r="36" spans="1:11" x14ac:dyDescent="0.25">
      <c r="B36" t="s">
        <v>59</v>
      </c>
      <c r="C36">
        <v>551</v>
      </c>
      <c r="D36">
        <v>21</v>
      </c>
      <c r="E36">
        <v>19</v>
      </c>
      <c r="F36">
        <v>92</v>
      </c>
      <c r="G36">
        <v>683</v>
      </c>
    </row>
    <row r="37" spans="1:11" x14ac:dyDescent="0.25">
      <c r="B37" t="s">
        <v>60</v>
      </c>
      <c r="C37">
        <v>1047</v>
      </c>
      <c r="D37">
        <v>60</v>
      </c>
      <c r="E37">
        <v>25</v>
      </c>
      <c r="F37">
        <v>139</v>
      </c>
      <c r="G37">
        <v>1271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56663-6C46-4D45-B9DD-6F46BEFDFEED}">
  <dimension ref="A1:O39"/>
  <sheetViews>
    <sheetView zoomScaleNormal="100" workbookViewId="0"/>
  </sheetViews>
  <sheetFormatPr defaultRowHeight="15" x14ac:dyDescent="0.25"/>
  <cols>
    <col min="1" max="1" width="38.5703125" bestFit="1" customWidth="1"/>
    <col min="2" max="11" width="12.7109375" customWidth="1"/>
  </cols>
  <sheetData>
    <row r="1" spans="1:15" ht="23.25" customHeight="1" x14ac:dyDescent="0.35">
      <c r="A1" s="19" t="s">
        <v>171</v>
      </c>
      <c r="B1" s="19"/>
      <c r="C1" s="19"/>
      <c r="D1" s="19"/>
      <c r="E1" s="19"/>
      <c r="F1" s="19"/>
      <c r="G1" s="19"/>
      <c r="H1" s="19"/>
      <c r="I1" s="19"/>
      <c r="J1" s="19"/>
      <c r="K1" s="19"/>
    </row>
    <row r="2" spans="1:15" ht="23.25" x14ac:dyDescent="0.35">
      <c r="A2" s="19" t="s">
        <v>172</v>
      </c>
      <c r="B2" s="19"/>
      <c r="C2" s="19"/>
      <c r="D2" s="19"/>
      <c r="E2" s="19"/>
      <c r="F2" s="19"/>
      <c r="G2" s="19"/>
      <c r="H2" s="19"/>
      <c r="I2" s="19"/>
      <c r="J2" s="19"/>
      <c r="K2" s="19"/>
      <c r="M2" s="23" t="s">
        <v>174</v>
      </c>
      <c r="N2" s="23"/>
      <c r="O2" s="23"/>
    </row>
    <row r="3" spans="1:15" ht="23.25" x14ac:dyDescent="0.35">
      <c r="A3" s="29" t="s">
        <v>265</v>
      </c>
      <c r="B3" s="19"/>
      <c r="C3" s="19"/>
      <c r="D3" s="19"/>
      <c r="E3" s="19"/>
      <c r="F3" s="19"/>
      <c r="G3" s="19"/>
      <c r="H3" s="19"/>
      <c r="I3" s="19"/>
      <c r="J3" s="19"/>
      <c r="K3" s="19"/>
      <c r="M3" s="23"/>
      <c r="N3" s="23"/>
      <c r="O3" s="23"/>
    </row>
    <row r="4" spans="1:15" x14ac:dyDescent="0.25">
      <c r="A4" s="20" t="s">
        <v>173</v>
      </c>
      <c r="B4" s="20"/>
      <c r="C4" s="20"/>
      <c r="D4" s="20"/>
      <c r="E4" s="20"/>
      <c r="F4" s="20"/>
      <c r="G4" s="20"/>
      <c r="H4" s="20"/>
      <c r="I4" s="20"/>
      <c r="J4" s="20"/>
      <c r="K4" s="20"/>
    </row>
    <row r="8" spans="1:15" x14ac:dyDescent="0.25">
      <c r="A8" s="24" t="s">
        <v>125</v>
      </c>
      <c r="B8" s="25" t="s">
        <v>189</v>
      </c>
      <c r="C8" s="25" t="s">
        <v>190</v>
      </c>
      <c r="D8" s="25" t="s">
        <v>219</v>
      </c>
      <c r="E8" s="25" t="s">
        <v>220</v>
      </c>
      <c r="F8" s="25" t="s">
        <v>242</v>
      </c>
      <c r="G8" s="25" t="s">
        <v>243</v>
      </c>
      <c r="H8" s="25" t="s">
        <v>255</v>
      </c>
      <c r="I8" s="25" t="s">
        <v>256</v>
      </c>
      <c r="J8" s="25" t="s">
        <v>263</v>
      </c>
      <c r="K8" s="25" t="s">
        <v>264</v>
      </c>
    </row>
    <row r="9" spans="1:15" x14ac:dyDescent="0.25">
      <c r="A9" s="7" t="s">
        <v>165</v>
      </c>
      <c r="B9" s="30"/>
      <c r="C9" s="30"/>
      <c r="D9" s="30"/>
      <c r="E9" s="30"/>
      <c r="F9" s="30"/>
      <c r="G9" s="30"/>
      <c r="H9" s="30"/>
      <c r="I9" s="30"/>
      <c r="J9" s="30"/>
      <c r="K9" s="30"/>
    </row>
    <row r="10" spans="1:15" x14ac:dyDescent="0.25">
      <c r="A10" s="8" t="s">
        <v>163</v>
      </c>
      <c r="B10" s="30"/>
      <c r="C10" s="30"/>
      <c r="D10" s="30"/>
      <c r="E10" s="30"/>
      <c r="F10" s="30"/>
      <c r="G10" s="30"/>
      <c r="H10" s="30"/>
      <c r="I10" s="30"/>
      <c r="J10" s="30"/>
      <c r="K10" s="30"/>
    </row>
    <row r="11" spans="1:15" x14ac:dyDescent="0.25">
      <c r="A11" s="11" t="s">
        <v>32</v>
      </c>
      <c r="B11" s="30">
        <v>0</v>
      </c>
      <c r="C11" s="30">
        <v>0</v>
      </c>
      <c r="D11" s="30">
        <v>0</v>
      </c>
      <c r="E11" s="30">
        <v>0</v>
      </c>
      <c r="F11" s="30">
        <v>0</v>
      </c>
      <c r="G11" s="30">
        <v>0</v>
      </c>
      <c r="H11" s="30">
        <v>2</v>
      </c>
      <c r="I11" s="30">
        <v>0</v>
      </c>
      <c r="J11" s="30">
        <v>0</v>
      </c>
      <c r="K11" s="30">
        <v>0</v>
      </c>
    </row>
    <row r="12" spans="1:15" x14ac:dyDescent="0.25">
      <c r="A12" s="11" t="s">
        <v>178</v>
      </c>
      <c r="B12" s="10">
        <v>7</v>
      </c>
      <c r="C12" s="10">
        <v>9</v>
      </c>
      <c r="D12" s="10">
        <v>6</v>
      </c>
      <c r="E12" s="10">
        <v>8</v>
      </c>
      <c r="F12" s="10">
        <v>3</v>
      </c>
      <c r="G12" s="10">
        <v>6</v>
      </c>
      <c r="H12" s="10">
        <v>4</v>
      </c>
      <c r="I12" s="10">
        <v>8</v>
      </c>
      <c r="J12" s="10">
        <v>3</v>
      </c>
      <c r="K12" s="10">
        <v>11</v>
      </c>
    </row>
    <row r="13" spans="1:15" x14ac:dyDescent="0.25">
      <c r="A13" s="11" t="s">
        <v>30</v>
      </c>
      <c r="B13" s="10">
        <v>3</v>
      </c>
      <c r="C13" s="10">
        <v>3</v>
      </c>
      <c r="D13" s="10">
        <v>3</v>
      </c>
      <c r="E13" s="10">
        <v>2</v>
      </c>
      <c r="F13" s="10">
        <v>3</v>
      </c>
      <c r="G13" s="10">
        <v>1</v>
      </c>
      <c r="H13" s="10">
        <v>3</v>
      </c>
      <c r="I13" s="10">
        <v>1</v>
      </c>
      <c r="J13" s="10">
        <v>3</v>
      </c>
      <c r="K13" s="10">
        <v>2</v>
      </c>
    </row>
    <row r="14" spans="1:15" x14ac:dyDescent="0.25">
      <c r="A14" s="11" t="s">
        <v>184</v>
      </c>
      <c r="B14" s="30">
        <v>1</v>
      </c>
      <c r="C14" s="30">
        <v>0</v>
      </c>
      <c r="D14" s="30">
        <v>0</v>
      </c>
      <c r="E14" s="30">
        <v>0</v>
      </c>
      <c r="F14" s="30">
        <v>0</v>
      </c>
      <c r="G14" s="30">
        <v>0</v>
      </c>
      <c r="H14" s="30">
        <v>0</v>
      </c>
      <c r="I14" s="30">
        <v>0</v>
      </c>
      <c r="J14" s="30">
        <v>0</v>
      </c>
      <c r="K14" s="30">
        <v>0</v>
      </c>
    </row>
    <row r="15" spans="1:15" x14ac:dyDescent="0.25">
      <c r="A15" s="11" t="s">
        <v>269</v>
      </c>
      <c r="B15" s="30">
        <v>0</v>
      </c>
      <c r="C15" s="30">
        <v>6</v>
      </c>
      <c r="D15" s="30">
        <v>2</v>
      </c>
      <c r="E15" s="30">
        <v>6</v>
      </c>
      <c r="F15" s="30">
        <v>3</v>
      </c>
      <c r="G15" s="30">
        <v>4</v>
      </c>
      <c r="H15" s="30">
        <v>3</v>
      </c>
      <c r="I15" s="30">
        <v>4</v>
      </c>
      <c r="J15" s="30">
        <v>2</v>
      </c>
      <c r="K15" s="30">
        <v>3</v>
      </c>
    </row>
    <row r="16" spans="1:15" x14ac:dyDescent="0.25">
      <c r="A16" s="8" t="s">
        <v>168</v>
      </c>
      <c r="B16" s="10">
        <v>11</v>
      </c>
      <c r="C16" s="10">
        <v>18</v>
      </c>
      <c r="D16" s="10">
        <v>11</v>
      </c>
      <c r="E16" s="10">
        <v>16</v>
      </c>
      <c r="F16" s="10">
        <v>9</v>
      </c>
      <c r="G16" s="10">
        <v>11</v>
      </c>
      <c r="H16" s="10">
        <v>12</v>
      </c>
      <c r="I16" s="10">
        <v>13</v>
      </c>
      <c r="J16" s="10">
        <v>8</v>
      </c>
      <c r="K16" s="10">
        <v>16</v>
      </c>
    </row>
    <row r="17" spans="1:11" x14ac:dyDescent="0.25">
      <c r="A17" s="8" t="s">
        <v>210</v>
      </c>
      <c r="B17" s="30"/>
      <c r="C17" s="30"/>
      <c r="D17" s="30"/>
      <c r="E17" s="30"/>
      <c r="F17" s="30"/>
      <c r="G17" s="30"/>
      <c r="H17" s="30"/>
      <c r="I17" s="30"/>
      <c r="J17" s="30"/>
      <c r="K17" s="30"/>
    </row>
    <row r="18" spans="1:11" x14ac:dyDescent="0.25">
      <c r="A18" s="11" t="s">
        <v>28</v>
      </c>
      <c r="B18" s="30">
        <v>5</v>
      </c>
      <c r="C18" s="30">
        <v>1</v>
      </c>
      <c r="D18" s="30">
        <v>5</v>
      </c>
      <c r="E18" s="30">
        <v>4</v>
      </c>
      <c r="F18" s="30">
        <v>6</v>
      </c>
      <c r="G18" s="30">
        <v>6</v>
      </c>
      <c r="H18" s="30">
        <v>7</v>
      </c>
      <c r="I18" s="30">
        <v>8</v>
      </c>
      <c r="J18" s="30">
        <v>8</v>
      </c>
      <c r="K18" s="30">
        <v>7</v>
      </c>
    </row>
    <row r="19" spans="1:11" x14ac:dyDescent="0.25">
      <c r="A19" s="11" t="s">
        <v>32</v>
      </c>
      <c r="B19" s="30">
        <v>5</v>
      </c>
      <c r="C19" s="30">
        <v>5</v>
      </c>
      <c r="D19" s="30">
        <v>6</v>
      </c>
      <c r="E19" s="30">
        <v>3</v>
      </c>
      <c r="F19" s="30">
        <v>9</v>
      </c>
      <c r="G19" s="30">
        <v>2</v>
      </c>
      <c r="H19" s="30">
        <v>11</v>
      </c>
      <c r="I19" s="30">
        <v>2</v>
      </c>
      <c r="J19" s="30">
        <v>11</v>
      </c>
      <c r="K19" s="30">
        <v>3</v>
      </c>
    </row>
    <row r="20" spans="1:11" x14ac:dyDescent="0.25">
      <c r="A20" s="11" t="s">
        <v>178</v>
      </c>
      <c r="B20" s="30">
        <v>33</v>
      </c>
      <c r="C20" s="30">
        <v>6</v>
      </c>
      <c r="D20" s="30">
        <v>37</v>
      </c>
      <c r="E20" s="30">
        <v>10</v>
      </c>
      <c r="F20" s="30">
        <v>40</v>
      </c>
      <c r="G20" s="30">
        <v>10</v>
      </c>
      <c r="H20" s="30">
        <v>40</v>
      </c>
      <c r="I20" s="30">
        <v>11</v>
      </c>
      <c r="J20" s="30">
        <v>48</v>
      </c>
      <c r="K20" s="30">
        <v>8</v>
      </c>
    </row>
    <row r="21" spans="1:11" x14ac:dyDescent="0.25">
      <c r="A21" s="11" t="s">
        <v>30</v>
      </c>
      <c r="B21" s="30">
        <v>4</v>
      </c>
      <c r="C21" s="30">
        <v>0</v>
      </c>
      <c r="D21" s="30">
        <v>6</v>
      </c>
      <c r="E21" s="30">
        <v>1</v>
      </c>
      <c r="F21" s="30">
        <v>7</v>
      </c>
      <c r="G21" s="30">
        <v>1</v>
      </c>
      <c r="H21" s="30">
        <v>7</v>
      </c>
      <c r="I21" s="30">
        <v>2</v>
      </c>
      <c r="J21" s="30">
        <v>8</v>
      </c>
      <c r="K21" s="30">
        <v>1</v>
      </c>
    </row>
    <row r="22" spans="1:11" x14ac:dyDescent="0.25">
      <c r="A22" s="11" t="s">
        <v>184</v>
      </c>
      <c r="B22" s="30">
        <v>1</v>
      </c>
      <c r="C22" s="30">
        <v>2</v>
      </c>
      <c r="D22" s="30">
        <v>2</v>
      </c>
      <c r="E22" s="30">
        <v>2</v>
      </c>
      <c r="F22" s="30">
        <v>2</v>
      </c>
      <c r="G22" s="30">
        <v>3</v>
      </c>
      <c r="H22" s="30">
        <v>2</v>
      </c>
      <c r="I22" s="30">
        <v>1</v>
      </c>
      <c r="J22" s="30">
        <v>2</v>
      </c>
      <c r="K22" s="30">
        <v>4</v>
      </c>
    </row>
    <row r="23" spans="1:11" x14ac:dyDescent="0.25">
      <c r="A23" s="11" t="s">
        <v>269</v>
      </c>
      <c r="B23" s="30">
        <v>24</v>
      </c>
      <c r="C23" s="30">
        <v>24</v>
      </c>
      <c r="D23" s="30">
        <v>30</v>
      </c>
      <c r="E23" s="30">
        <v>28</v>
      </c>
      <c r="F23" s="30">
        <v>37</v>
      </c>
      <c r="G23" s="30">
        <v>33</v>
      </c>
      <c r="H23" s="30">
        <v>40</v>
      </c>
      <c r="I23" s="30">
        <v>38</v>
      </c>
      <c r="J23" s="30">
        <v>46</v>
      </c>
      <c r="K23" s="30">
        <v>29</v>
      </c>
    </row>
    <row r="24" spans="1:11" x14ac:dyDescent="0.25">
      <c r="A24" s="8" t="s">
        <v>212</v>
      </c>
      <c r="B24" s="30">
        <v>72</v>
      </c>
      <c r="C24" s="30">
        <v>38</v>
      </c>
      <c r="D24" s="30">
        <v>86</v>
      </c>
      <c r="E24" s="30">
        <v>48</v>
      </c>
      <c r="F24" s="30">
        <v>101</v>
      </c>
      <c r="G24" s="30">
        <v>55</v>
      </c>
      <c r="H24" s="30">
        <v>107</v>
      </c>
      <c r="I24" s="30">
        <v>62</v>
      </c>
      <c r="J24" s="30">
        <v>123</v>
      </c>
      <c r="K24" s="30">
        <v>52</v>
      </c>
    </row>
    <row r="25" spans="1:11" x14ac:dyDescent="0.25">
      <c r="A25" s="8" t="s">
        <v>164</v>
      </c>
      <c r="B25" s="30"/>
      <c r="C25" s="30"/>
      <c r="D25" s="30"/>
      <c r="E25" s="30"/>
      <c r="F25" s="30"/>
      <c r="G25" s="30"/>
      <c r="H25" s="30"/>
      <c r="I25" s="30"/>
      <c r="J25" s="30"/>
      <c r="K25" s="30"/>
    </row>
    <row r="26" spans="1:11" x14ac:dyDescent="0.25">
      <c r="A26" s="11" t="s">
        <v>28</v>
      </c>
      <c r="B26" s="10">
        <v>20</v>
      </c>
      <c r="C26" s="10">
        <v>0</v>
      </c>
      <c r="D26" s="10">
        <v>20</v>
      </c>
      <c r="E26" s="10">
        <v>0</v>
      </c>
      <c r="F26" s="10">
        <v>18</v>
      </c>
      <c r="G26" s="10">
        <v>0</v>
      </c>
      <c r="H26" s="10">
        <v>18</v>
      </c>
      <c r="I26" s="10">
        <v>0</v>
      </c>
      <c r="J26" s="10">
        <v>19</v>
      </c>
      <c r="K26" s="10">
        <v>0</v>
      </c>
    </row>
    <row r="27" spans="1:11" x14ac:dyDescent="0.25">
      <c r="A27" s="11" t="s">
        <v>32</v>
      </c>
      <c r="B27" s="10">
        <v>28</v>
      </c>
      <c r="C27" s="10">
        <v>0</v>
      </c>
      <c r="D27" s="10">
        <v>28</v>
      </c>
      <c r="E27" s="10">
        <v>0</v>
      </c>
      <c r="F27" s="10">
        <v>26</v>
      </c>
      <c r="G27" s="10">
        <v>0</v>
      </c>
      <c r="H27" s="10">
        <v>26</v>
      </c>
      <c r="I27" s="10">
        <v>0</v>
      </c>
      <c r="J27" s="10">
        <v>29</v>
      </c>
      <c r="K27" s="10">
        <v>0</v>
      </c>
    </row>
    <row r="28" spans="1:11" x14ac:dyDescent="0.25">
      <c r="A28" s="11" t="s">
        <v>178</v>
      </c>
      <c r="B28" s="10">
        <v>118</v>
      </c>
      <c r="C28" s="10">
        <v>0</v>
      </c>
      <c r="D28" s="10">
        <v>117</v>
      </c>
      <c r="E28" s="10">
        <v>0</v>
      </c>
      <c r="F28" s="10">
        <v>114</v>
      </c>
      <c r="G28" s="10">
        <v>0</v>
      </c>
      <c r="H28" s="10">
        <v>119</v>
      </c>
      <c r="I28" s="10">
        <v>0</v>
      </c>
      <c r="J28" s="10">
        <v>118</v>
      </c>
      <c r="K28" s="10">
        <v>0</v>
      </c>
    </row>
    <row r="29" spans="1:11" x14ac:dyDescent="0.25">
      <c r="A29" s="11" t="s">
        <v>30</v>
      </c>
      <c r="B29" s="10">
        <v>22</v>
      </c>
      <c r="C29" s="10">
        <v>0</v>
      </c>
      <c r="D29" s="10">
        <v>20</v>
      </c>
      <c r="E29" s="10">
        <v>0</v>
      </c>
      <c r="F29" s="10">
        <v>19</v>
      </c>
      <c r="G29" s="10">
        <v>0</v>
      </c>
      <c r="H29" s="10">
        <v>20</v>
      </c>
      <c r="I29" s="10">
        <v>0</v>
      </c>
      <c r="J29" s="10">
        <v>19</v>
      </c>
      <c r="K29" s="10">
        <v>0</v>
      </c>
    </row>
    <row r="30" spans="1:11" x14ac:dyDescent="0.25">
      <c r="A30" s="11" t="s">
        <v>96</v>
      </c>
      <c r="B30" s="30">
        <v>0</v>
      </c>
      <c r="C30" s="30">
        <v>0</v>
      </c>
      <c r="D30" s="30">
        <v>1</v>
      </c>
      <c r="E30" s="30">
        <v>0</v>
      </c>
      <c r="F30" s="30">
        <v>0</v>
      </c>
      <c r="G30" s="30">
        <v>0</v>
      </c>
      <c r="H30" s="30">
        <v>0</v>
      </c>
      <c r="I30" s="30">
        <v>0</v>
      </c>
      <c r="J30" s="30">
        <v>0</v>
      </c>
      <c r="K30" s="30">
        <v>0</v>
      </c>
    </row>
    <row r="31" spans="1:11" x14ac:dyDescent="0.25">
      <c r="A31" s="11" t="s">
        <v>269</v>
      </c>
      <c r="B31" s="30">
        <v>127</v>
      </c>
      <c r="C31" s="30">
        <v>0</v>
      </c>
      <c r="D31" s="30">
        <v>125</v>
      </c>
      <c r="E31" s="30">
        <v>0</v>
      </c>
      <c r="F31" s="30">
        <v>120</v>
      </c>
      <c r="G31" s="30">
        <v>0</v>
      </c>
      <c r="H31" s="30">
        <v>118</v>
      </c>
      <c r="I31" s="30">
        <v>0</v>
      </c>
      <c r="J31" s="30">
        <v>114</v>
      </c>
      <c r="K31" s="30">
        <v>0</v>
      </c>
    </row>
    <row r="32" spans="1:11" x14ac:dyDescent="0.25">
      <c r="A32" s="8" t="s">
        <v>169</v>
      </c>
      <c r="B32" s="10">
        <v>315</v>
      </c>
      <c r="C32" s="10">
        <v>0</v>
      </c>
      <c r="D32" s="10">
        <v>311</v>
      </c>
      <c r="E32" s="10">
        <v>0</v>
      </c>
      <c r="F32" s="10">
        <v>297</v>
      </c>
      <c r="G32" s="10">
        <v>0</v>
      </c>
      <c r="H32" s="10">
        <v>301</v>
      </c>
      <c r="I32" s="10">
        <v>0</v>
      </c>
      <c r="J32" s="10">
        <v>299</v>
      </c>
      <c r="K32" s="10">
        <v>0</v>
      </c>
    </row>
    <row r="33" spans="1:11" x14ac:dyDescent="0.25">
      <c r="A33" s="7" t="s">
        <v>170</v>
      </c>
      <c r="B33" s="10">
        <v>398</v>
      </c>
      <c r="C33" s="10">
        <v>56</v>
      </c>
      <c r="D33" s="10">
        <v>408</v>
      </c>
      <c r="E33" s="10">
        <v>64</v>
      </c>
      <c r="F33" s="10">
        <v>407</v>
      </c>
      <c r="G33" s="10">
        <v>66</v>
      </c>
      <c r="H33" s="10">
        <v>420</v>
      </c>
      <c r="I33" s="10">
        <v>75</v>
      </c>
      <c r="J33" s="10">
        <v>430</v>
      </c>
      <c r="K33" s="10">
        <v>68</v>
      </c>
    </row>
    <row r="34" spans="1:11" x14ac:dyDescent="0.25">
      <c r="A34" s="7" t="s">
        <v>166</v>
      </c>
      <c r="B34" s="30"/>
      <c r="C34" s="30"/>
      <c r="D34" s="30"/>
      <c r="E34" s="30"/>
      <c r="F34" s="30"/>
      <c r="G34" s="30"/>
      <c r="H34" s="30"/>
      <c r="I34" s="30"/>
      <c r="J34" s="30"/>
      <c r="K34" s="30"/>
    </row>
    <row r="35" spans="1:11" x14ac:dyDescent="0.25">
      <c r="A35" s="8" t="s">
        <v>166</v>
      </c>
      <c r="B35" s="30"/>
      <c r="C35" s="30"/>
      <c r="D35" s="30"/>
      <c r="E35" s="30"/>
      <c r="F35" s="30"/>
      <c r="G35" s="30"/>
      <c r="H35" s="30"/>
      <c r="I35" s="30"/>
      <c r="J35" s="30"/>
      <c r="K35" s="30"/>
    </row>
    <row r="36" spans="1:11" x14ac:dyDescent="0.25">
      <c r="A36" s="11" t="s">
        <v>116</v>
      </c>
      <c r="B36" s="10">
        <v>944</v>
      </c>
      <c r="C36" s="10">
        <v>141</v>
      </c>
      <c r="D36" s="10">
        <v>972</v>
      </c>
      <c r="E36" s="10">
        <v>136</v>
      </c>
      <c r="F36" s="10">
        <v>1013</v>
      </c>
      <c r="G36" s="10">
        <v>137</v>
      </c>
      <c r="H36" s="10">
        <v>1069</v>
      </c>
      <c r="I36" s="10">
        <v>137</v>
      </c>
      <c r="J36" s="10">
        <v>1107</v>
      </c>
      <c r="K36" s="10">
        <v>165</v>
      </c>
    </row>
    <row r="37" spans="1:11" x14ac:dyDescent="0.25">
      <c r="A37" s="4" t="s">
        <v>270</v>
      </c>
      <c r="B37" s="38">
        <v>944</v>
      </c>
      <c r="C37" s="38">
        <v>141</v>
      </c>
      <c r="D37" s="38">
        <v>972</v>
      </c>
      <c r="E37" s="38">
        <v>136</v>
      </c>
      <c r="F37" s="38">
        <v>1013</v>
      </c>
      <c r="G37" s="38">
        <v>137</v>
      </c>
      <c r="H37" s="38">
        <v>1069</v>
      </c>
      <c r="I37" s="38">
        <v>137</v>
      </c>
      <c r="J37" s="38">
        <v>1107</v>
      </c>
      <c r="K37" s="38">
        <v>165</v>
      </c>
    </row>
    <row r="38" spans="1:11" x14ac:dyDescent="0.25">
      <c r="A38" s="7" t="s">
        <v>270</v>
      </c>
      <c r="B38" s="38">
        <v>944</v>
      </c>
      <c r="C38" s="38">
        <v>141</v>
      </c>
      <c r="D38" s="38">
        <v>972</v>
      </c>
      <c r="E38" s="38">
        <v>136</v>
      </c>
      <c r="F38" s="38">
        <v>1013</v>
      </c>
      <c r="G38" s="38">
        <v>137</v>
      </c>
      <c r="H38" s="38">
        <v>1069</v>
      </c>
      <c r="I38" s="38">
        <v>137</v>
      </c>
      <c r="J38" s="38">
        <v>1107</v>
      </c>
      <c r="K38" s="38">
        <v>165</v>
      </c>
    </row>
    <row r="39" spans="1:11" x14ac:dyDescent="0.25">
      <c r="A39" s="26" t="s">
        <v>138</v>
      </c>
      <c r="B39" s="27">
        <v>1342</v>
      </c>
      <c r="C39" s="27">
        <v>197</v>
      </c>
      <c r="D39" s="27">
        <v>1380</v>
      </c>
      <c r="E39" s="27">
        <v>200</v>
      </c>
      <c r="F39" s="27">
        <v>1420</v>
      </c>
      <c r="G39" s="27">
        <v>203</v>
      </c>
      <c r="H39" s="27">
        <v>1489</v>
      </c>
      <c r="I39" s="27">
        <v>212</v>
      </c>
      <c r="J39" s="27">
        <v>1537</v>
      </c>
      <c r="K39" s="27">
        <v>233</v>
      </c>
    </row>
  </sheetData>
  <hyperlinks>
    <hyperlink ref="M2:O3" location="'Table of Contents'!A1" display="Click here to return to Table of Contents" xr:uid="{2C83D192-3138-40D8-B1E2-DA9D115C9A5C}"/>
  </hyperlinks>
  <pageMargins left="0.7" right="0.7" top="0.75" bottom="0.75" header="0.3" footer="0.3"/>
  <pageSetup orientation="portrait" horizontalDpi="1200" verticalDpi="1200" r:id="rId2"/>
  <drawing r:id="rId3"/>
  <extLst>
    <ext xmlns:x14="http://schemas.microsoft.com/office/spreadsheetml/2009/9/main" uri="{A8765BA9-456A-4dab-B4F3-ACF838C121DE}">
      <x14:slicerList>
        <x14:slicer r:id="rId4"/>
      </x14:slicerList>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93B-6AC1-43E0-8A2D-FD823A6F68F4}">
  <sheetPr>
    <tabColor theme="7" tint="0.39997558519241921"/>
  </sheetPr>
  <dimension ref="A1:AC41"/>
  <sheetViews>
    <sheetView zoomScale="80" zoomScaleNormal="80" workbookViewId="0"/>
  </sheetViews>
  <sheetFormatPr defaultRowHeight="15" x14ac:dyDescent="0.25"/>
  <cols>
    <col min="4" max="4" width="34.140625" bestFit="1" customWidth="1"/>
    <col min="16" max="16" width="7.140625" bestFit="1" customWidth="1"/>
    <col min="17" max="17" width="16.7109375" bestFit="1" customWidth="1"/>
    <col min="18" max="18" width="28.5703125" bestFit="1" customWidth="1"/>
    <col min="19" max="19" width="16.42578125" bestFit="1" customWidth="1"/>
    <col min="20" max="20" width="25.7109375" bestFit="1" customWidth="1"/>
    <col min="21" max="21" width="11.5703125" bestFit="1" customWidth="1"/>
  </cols>
  <sheetData>
    <row r="1" spans="1:28" x14ac:dyDescent="0.25">
      <c r="A1" t="s">
        <v>80</v>
      </c>
      <c r="B1" t="s">
        <v>244</v>
      </c>
      <c r="C1" t="s">
        <v>81</v>
      </c>
      <c r="D1" t="s">
        <v>82</v>
      </c>
      <c r="E1" t="s">
        <v>83</v>
      </c>
      <c r="F1" t="s">
        <v>84</v>
      </c>
      <c r="G1" t="s">
        <v>85</v>
      </c>
      <c r="H1" t="s">
        <v>86</v>
      </c>
      <c r="I1" t="s">
        <v>87</v>
      </c>
      <c r="J1" t="s">
        <v>88</v>
      </c>
      <c r="K1" t="s">
        <v>89</v>
      </c>
      <c r="L1" t="s">
        <v>90</v>
      </c>
      <c r="M1" t="s">
        <v>91</v>
      </c>
      <c r="N1" t="s">
        <v>92</v>
      </c>
      <c r="P1" t="s">
        <v>109</v>
      </c>
    </row>
    <row r="2" spans="1:28" x14ac:dyDescent="0.25">
      <c r="A2" t="s">
        <v>93</v>
      </c>
      <c r="B2" t="s">
        <v>93</v>
      </c>
      <c r="C2" t="s">
        <v>94</v>
      </c>
      <c r="D2" t="s">
        <v>73</v>
      </c>
      <c r="E2" t="s">
        <v>8</v>
      </c>
      <c r="F2" t="s">
        <v>8</v>
      </c>
      <c r="G2" t="s">
        <v>8</v>
      </c>
      <c r="H2" t="s">
        <v>8</v>
      </c>
      <c r="I2" t="s">
        <v>8</v>
      </c>
      <c r="J2" t="s">
        <v>8</v>
      </c>
      <c r="K2" t="s">
        <v>8</v>
      </c>
      <c r="L2" t="s">
        <v>8</v>
      </c>
      <c r="M2" t="s">
        <v>8</v>
      </c>
      <c r="N2" t="s">
        <v>8</v>
      </c>
      <c r="P2" s="1" t="s">
        <v>162</v>
      </c>
      <c r="Q2" s="1" t="s">
        <v>108</v>
      </c>
      <c r="R2" s="1" t="s">
        <v>111</v>
      </c>
      <c r="S2" t="s">
        <v>188</v>
      </c>
      <c r="T2" t="s">
        <v>187</v>
      </c>
      <c r="U2" t="s">
        <v>217</v>
      </c>
      <c r="V2" t="s">
        <v>218</v>
      </c>
      <c r="W2" t="s">
        <v>237</v>
      </c>
      <c r="X2" t="s">
        <v>238</v>
      </c>
      <c r="Y2" t="s">
        <v>251</v>
      </c>
      <c r="Z2" t="s">
        <v>252</v>
      </c>
      <c r="AA2" t="s">
        <v>259</v>
      </c>
      <c r="AB2" t="s">
        <v>260</v>
      </c>
    </row>
    <row r="3" spans="1:28" x14ac:dyDescent="0.25">
      <c r="A3" t="s">
        <v>95</v>
      </c>
      <c r="B3" t="s">
        <v>245</v>
      </c>
      <c r="C3">
        <v>21000</v>
      </c>
      <c r="D3" t="s">
        <v>28</v>
      </c>
      <c r="E3">
        <v>5</v>
      </c>
      <c r="F3">
        <v>1</v>
      </c>
      <c r="G3">
        <v>5</v>
      </c>
      <c r="H3">
        <v>4</v>
      </c>
      <c r="I3">
        <v>6</v>
      </c>
      <c r="J3">
        <v>6</v>
      </c>
      <c r="K3">
        <v>7</v>
      </c>
      <c r="L3">
        <v>8</v>
      </c>
      <c r="M3">
        <v>8</v>
      </c>
      <c r="N3">
        <v>7</v>
      </c>
      <c r="P3" s="1" t="s">
        <v>165</v>
      </c>
      <c r="Q3" s="1" t="s">
        <v>210</v>
      </c>
      <c r="R3" s="1" t="s">
        <v>28</v>
      </c>
      <c r="S3">
        <v>5</v>
      </c>
      <c r="T3">
        <v>1</v>
      </c>
      <c r="U3">
        <v>5</v>
      </c>
      <c r="V3">
        <v>4</v>
      </c>
      <c r="W3">
        <v>6</v>
      </c>
      <c r="X3">
        <v>6</v>
      </c>
      <c r="Y3">
        <v>7</v>
      </c>
      <c r="Z3">
        <v>8</v>
      </c>
      <c r="AA3">
        <v>8</v>
      </c>
      <c r="AB3">
        <v>7</v>
      </c>
    </row>
    <row r="4" spans="1:28" x14ac:dyDescent="0.25">
      <c r="C4">
        <v>22000</v>
      </c>
      <c r="D4" t="s">
        <v>9</v>
      </c>
      <c r="E4">
        <v>33</v>
      </c>
      <c r="F4">
        <v>6</v>
      </c>
      <c r="G4">
        <v>37</v>
      </c>
      <c r="H4">
        <v>10</v>
      </c>
      <c r="I4">
        <v>40</v>
      </c>
      <c r="J4">
        <v>10</v>
      </c>
      <c r="K4">
        <v>40</v>
      </c>
      <c r="L4">
        <v>11</v>
      </c>
      <c r="M4">
        <v>48</v>
      </c>
      <c r="N4">
        <v>8</v>
      </c>
      <c r="P4" s="1" t="s">
        <v>165</v>
      </c>
      <c r="Q4" s="1" t="s">
        <v>210</v>
      </c>
      <c r="R4" s="1" t="s">
        <v>178</v>
      </c>
      <c r="S4">
        <v>33</v>
      </c>
      <c r="T4">
        <v>6</v>
      </c>
      <c r="U4">
        <v>37</v>
      </c>
      <c r="V4">
        <v>10</v>
      </c>
      <c r="W4">
        <v>40</v>
      </c>
      <c r="X4">
        <v>10</v>
      </c>
      <c r="Y4">
        <v>40</v>
      </c>
      <c r="Z4">
        <v>11</v>
      </c>
      <c r="AA4">
        <v>48</v>
      </c>
      <c r="AB4">
        <v>8</v>
      </c>
    </row>
    <row r="5" spans="1:28" x14ac:dyDescent="0.25">
      <c r="C5">
        <v>23000</v>
      </c>
      <c r="D5" t="s">
        <v>30</v>
      </c>
      <c r="E5">
        <v>4</v>
      </c>
      <c r="F5">
        <v>0</v>
      </c>
      <c r="G5">
        <v>6</v>
      </c>
      <c r="H5">
        <v>1</v>
      </c>
      <c r="I5">
        <v>7</v>
      </c>
      <c r="J5">
        <v>1</v>
      </c>
      <c r="K5">
        <v>7</v>
      </c>
      <c r="L5">
        <v>2</v>
      </c>
      <c r="M5">
        <v>8</v>
      </c>
      <c r="N5">
        <v>1</v>
      </c>
      <c r="P5" s="1" t="s">
        <v>165</v>
      </c>
      <c r="Q5" s="1" t="s">
        <v>210</v>
      </c>
      <c r="R5" s="1" t="s">
        <v>30</v>
      </c>
      <c r="S5">
        <v>4</v>
      </c>
      <c r="T5">
        <v>0</v>
      </c>
      <c r="U5">
        <v>6</v>
      </c>
      <c r="V5">
        <v>1</v>
      </c>
      <c r="W5">
        <v>7</v>
      </c>
      <c r="X5">
        <v>1</v>
      </c>
      <c r="Y5">
        <v>7</v>
      </c>
      <c r="Z5">
        <v>2</v>
      </c>
      <c r="AA5">
        <v>8</v>
      </c>
      <c r="AB5">
        <v>1</v>
      </c>
    </row>
    <row r="6" spans="1:28" x14ac:dyDescent="0.25">
      <c r="C6">
        <v>24000</v>
      </c>
      <c r="D6" t="s">
        <v>18</v>
      </c>
      <c r="E6">
        <v>24</v>
      </c>
      <c r="F6">
        <v>24</v>
      </c>
      <c r="G6">
        <v>30</v>
      </c>
      <c r="H6">
        <v>28</v>
      </c>
      <c r="I6">
        <v>37</v>
      </c>
      <c r="J6">
        <v>33</v>
      </c>
      <c r="K6">
        <v>40</v>
      </c>
      <c r="L6">
        <v>38</v>
      </c>
      <c r="M6">
        <v>46</v>
      </c>
      <c r="N6">
        <v>29</v>
      </c>
      <c r="P6" s="1" t="s">
        <v>165</v>
      </c>
      <c r="Q6" s="1" t="s">
        <v>210</v>
      </c>
      <c r="R6" s="1" t="s">
        <v>269</v>
      </c>
      <c r="S6">
        <v>24</v>
      </c>
      <c r="T6">
        <v>24</v>
      </c>
      <c r="U6">
        <v>30</v>
      </c>
      <c r="V6">
        <v>28</v>
      </c>
      <c r="W6">
        <v>37</v>
      </c>
      <c r="X6">
        <v>33</v>
      </c>
      <c r="Y6">
        <v>40</v>
      </c>
      <c r="Z6">
        <v>38</v>
      </c>
      <c r="AA6">
        <v>46</v>
      </c>
      <c r="AB6">
        <v>29</v>
      </c>
    </row>
    <row r="7" spans="1:28" x14ac:dyDescent="0.25">
      <c r="C7">
        <v>27200</v>
      </c>
      <c r="D7" t="s">
        <v>32</v>
      </c>
      <c r="E7">
        <v>5</v>
      </c>
      <c r="F7">
        <v>5</v>
      </c>
      <c r="G7">
        <v>6</v>
      </c>
      <c r="H7">
        <v>3</v>
      </c>
      <c r="I7">
        <v>9</v>
      </c>
      <c r="J7">
        <v>2</v>
      </c>
      <c r="K7">
        <v>11</v>
      </c>
      <c r="L7">
        <v>2</v>
      </c>
      <c r="M7">
        <v>11</v>
      </c>
      <c r="N7">
        <v>3</v>
      </c>
      <c r="P7" s="1" t="s">
        <v>165</v>
      </c>
      <c r="Q7" s="1" t="s">
        <v>210</v>
      </c>
      <c r="R7" s="1" t="s">
        <v>32</v>
      </c>
      <c r="S7">
        <v>5</v>
      </c>
      <c r="T7">
        <v>5</v>
      </c>
      <c r="U7">
        <v>6</v>
      </c>
      <c r="V7">
        <v>3</v>
      </c>
      <c r="W7">
        <v>9</v>
      </c>
      <c r="X7">
        <v>2</v>
      </c>
      <c r="Y7">
        <v>11</v>
      </c>
      <c r="Z7">
        <v>2</v>
      </c>
      <c r="AA7">
        <v>11</v>
      </c>
      <c r="AB7">
        <v>3</v>
      </c>
    </row>
    <row r="8" spans="1:28" x14ac:dyDescent="0.25">
      <c r="C8">
        <v>19000</v>
      </c>
      <c r="D8" t="s">
        <v>184</v>
      </c>
      <c r="E8">
        <v>1</v>
      </c>
      <c r="F8">
        <v>2</v>
      </c>
      <c r="G8">
        <v>2</v>
      </c>
      <c r="H8">
        <v>2</v>
      </c>
      <c r="I8">
        <v>2</v>
      </c>
      <c r="J8">
        <v>3</v>
      </c>
      <c r="K8">
        <v>2</v>
      </c>
      <c r="L8">
        <v>1</v>
      </c>
      <c r="M8">
        <v>2</v>
      </c>
      <c r="N8">
        <v>4</v>
      </c>
      <c r="P8" s="1" t="s">
        <v>165</v>
      </c>
      <c r="Q8" s="1" t="s">
        <v>210</v>
      </c>
      <c r="R8" s="1" t="s">
        <v>184</v>
      </c>
      <c r="S8">
        <v>1</v>
      </c>
      <c r="T8">
        <v>2</v>
      </c>
      <c r="U8">
        <v>2</v>
      </c>
      <c r="V8">
        <v>2</v>
      </c>
      <c r="W8">
        <v>2</v>
      </c>
      <c r="X8">
        <v>3</v>
      </c>
      <c r="Y8">
        <v>2</v>
      </c>
      <c r="Z8">
        <v>1</v>
      </c>
      <c r="AA8">
        <v>2</v>
      </c>
      <c r="AB8">
        <v>4</v>
      </c>
    </row>
    <row r="9" spans="1:28" x14ac:dyDescent="0.25">
      <c r="B9" t="s">
        <v>257</v>
      </c>
      <c r="E9" t="s">
        <v>8</v>
      </c>
      <c r="F9" t="s">
        <v>8</v>
      </c>
      <c r="G9" t="s">
        <v>8</v>
      </c>
      <c r="H9" t="s">
        <v>8</v>
      </c>
      <c r="I9" t="s">
        <v>8</v>
      </c>
      <c r="J9" t="s">
        <v>8</v>
      </c>
      <c r="K9" t="s">
        <v>8</v>
      </c>
      <c r="L9" t="s">
        <v>8</v>
      </c>
      <c r="M9" t="s">
        <v>8</v>
      </c>
      <c r="N9" t="s">
        <v>8</v>
      </c>
      <c r="P9" t="s">
        <v>165</v>
      </c>
      <c r="Q9" s="1" t="s">
        <v>163</v>
      </c>
      <c r="R9" s="1" t="s">
        <v>178</v>
      </c>
      <c r="S9">
        <v>7</v>
      </c>
      <c r="T9">
        <v>9</v>
      </c>
      <c r="U9">
        <v>6</v>
      </c>
      <c r="V9">
        <v>8</v>
      </c>
      <c r="W9">
        <v>3</v>
      </c>
      <c r="X9">
        <v>6</v>
      </c>
      <c r="Y9">
        <v>4</v>
      </c>
      <c r="Z9">
        <v>8</v>
      </c>
      <c r="AA9">
        <v>3</v>
      </c>
      <c r="AB9">
        <v>11</v>
      </c>
    </row>
    <row r="10" spans="1:28" x14ac:dyDescent="0.25">
      <c r="B10" t="s">
        <v>78</v>
      </c>
      <c r="E10">
        <v>72</v>
      </c>
      <c r="F10">
        <v>38</v>
      </c>
      <c r="G10">
        <v>86</v>
      </c>
      <c r="H10">
        <v>48</v>
      </c>
      <c r="I10">
        <v>101</v>
      </c>
      <c r="J10">
        <v>55</v>
      </c>
      <c r="K10">
        <v>107</v>
      </c>
      <c r="L10">
        <v>62</v>
      </c>
      <c r="M10">
        <v>123</v>
      </c>
      <c r="N10">
        <v>52</v>
      </c>
      <c r="P10" t="s">
        <v>165</v>
      </c>
      <c r="Q10" s="1" t="s">
        <v>163</v>
      </c>
      <c r="R10" s="1" t="s">
        <v>30</v>
      </c>
      <c r="S10">
        <v>3</v>
      </c>
      <c r="T10">
        <v>3</v>
      </c>
      <c r="U10">
        <v>3</v>
      </c>
      <c r="V10">
        <v>2</v>
      </c>
      <c r="W10">
        <v>3</v>
      </c>
      <c r="X10">
        <v>1</v>
      </c>
      <c r="Y10">
        <v>3</v>
      </c>
      <c r="Z10">
        <v>1</v>
      </c>
      <c r="AA10">
        <v>3</v>
      </c>
      <c r="AB10">
        <v>2</v>
      </c>
    </row>
    <row r="11" spans="1:28" x14ac:dyDescent="0.25">
      <c r="P11" s="1" t="s">
        <v>165</v>
      </c>
      <c r="Q11" s="1" t="s">
        <v>163</v>
      </c>
      <c r="R11" s="1" t="s">
        <v>269</v>
      </c>
      <c r="S11">
        <v>0</v>
      </c>
      <c r="T11">
        <v>6</v>
      </c>
      <c r="U11">
        <v>2</v>
      </c>
      <c r="V11">
        <v>6</v>
      </c>
      <c r="W11">
        <v>3</v>
      </c>
      <c r="X11">
        <v>4</v>
      </c>
      <c r="Y11">
        <v>3</v>
      </c>
      <c r="Z11">
        <v>4</v>
      </c>
      <c r="AA11">
        <v>2</v>
      </c>
      <c r="AB11">
        <v>3</v>
      </c>
    </row>
    <row r="12" spans="1:28" x14ac:dyDescent="0.25">
      <c r="B12" t="s">
        <v>97</v>
      </c>
      <c r="C12">
        <v>22000</v>
      </c>
      <c r="D12" t="s">
        <v>9</v>
      </c>
      <c r="E12">
        <v>7</v>
      </c>
      <c r="F12">
        <v>9</v>
      </c>
      <c r="G12">
        <v>6</v>
      </c>
      <c r="H12">
        <v>8</v>
      </c>
      <c r="I12">
        <v>3</v>
      </c>
      <c r="J12">
        <v>6</v>
      </c>
      <c r="K12">
        <v>4</v>
      </c>
      <c r="L12">
        <v>8</v>
      </c>
      <c r="M12">
        <v>3</v>
      </c>
      <c r="N12">
        <v>11</v>
      </c>
      <c r="P12" s="1" t="s">
        <v>165</v>
      </c>
      <c r="Q12" s="1" t="s">
        <v>163</v>
      </c>
      <c r="R12" s="1" t="s">
        <v>184</v>
      </c>
      <c r="S12">
        <v>1</v>
      </c>
      <c r="T12">
        <v>0</v>
      </c>
      <c r="U12">
        <v>0</v>
      </c>
      <c r="V12">
        <v>0</v>
      </c>
      <c r="W12">
        <v>0</v>
      </c>
      <c r="X12">
        <v>0</v>
      </c>
      <c r="Y12">
        <v>0</v>
      </c>
      <c r="Z12">
        <v>0</v>
      </c>
      <c r="AA12">
        <v>0</v>
      </c>
      <c r="AB12">
        <v>0</v>
      </c>
    </row>
    <row r="13" spans="1:28" x14ac:dyDescent="0.25">
      <c r="C13">
        <v>23000</v>
      </c>
      <c r="D13" t="s">
        <v>30</v>
      </c>
      <c r="E13">
        <v>3</v>
      </c>
      <c r="F13">
        <v>3</v>
      </c>
      <c r="G13">
        <v>3</v>
      </c>
      <c r="H13">
        <v>2</v>
      </c>
      <c r="I13">
        <v>3</v>
      </c>
      <c r="J13">
        <v>1</v>
      </c>
      <c r="K13">
        <v>3</v>
      </c>
      <c r="L13">
        <v>1</v>
      </c>
      <c r="M13">
        <v>3</v>
      </c>
      <c r="N13">
        <v>2</v>
      </c>
      <c r="P13" s="1" t="s">
        <v>165</v>
      </c>
      <c r="Q13" s="1" t="s">
        <v>163</v>
      </c>
      <c r="R13" s="1" t="s">
        <v>32</v>
      </c>
      <c r="S13">
        <v>0</v>
      </c>
      <c r="T13">
        <v>0</v>
      </c>
      <c r="U13">
        <v>0</v>
      </c>
      <c r="V13">
        <v>0</v>
      </c>
      <c r="W13">
        <v>0</v>
      </c>
      <c r="X13">
        <v>0</v>
      </c>
      <c r="Y13">
        <v>2</v>
      </c>
      <c r="Z13">
        <v>0</v>
      </c>
      <c r="AA13">
        <v>0</v>
      </c>
      <c r="AB13">
        <v>0</v>
      </c>
    </row>
    <row r="14" spans="1:28" x14ac:dyDescent="0.25">
      <c r="C14">
        <v>24000</v>
      </c>
      <c r="D14" t="s">
        <v>18</v>
      </c>
      <c r="E14">
        <v>0</v>
      </c>
      <c r="F14">
        <v>6</v>
      </c>
      <c r="G14">
        <v>2</v>
      </c>
      <c r="H14">
        <v>6</v>
      </c>
      <c r="I14">
        <v>3</v>
      </c>
      <c r="J14">
        <v>4</v>
      </c>
      <c r="K14">
        <v>3</v>
      </c>
      <c r="L14">
        <v>4</v>
      </c>
      <c r="M14">
        <v>2</v>
      </c>
      <c r="N14">
        <v>3</v>
      </c>
      <c r="P14" s="1" t="s">
        <v>165</v>
      </c>
      <c r="Q14" s="1" t="s">
        <v>164</v>
      </c>
      <c r="R14" s="1" t="s">
        <v>28</v>
      </c>
      <c r="S14">
        <v>20</v>
      </c>
      <c r="T14">
        <v>0</v>
      </c>
      <c r="U14">
        <v>20</v>
      </c>
      <c r="V14">
        <v>0</v>
      </c>
      <c r="W14">
        <v>18</v>
      </c>
      <c r="X14">
        <v>0</v>
      </c>
      <c r="Y14">
        <v>18</v>
      </c>
      <c r="Z14">
        <v>0</v>
      </c>
      <c r="AA14">
        <v>19</v>
      </c>
      <c r="AB14">
        <v>0</v>
      </c>
    </row>
    <row r="15" spans="1:28" x14ac:dyDescent="0.25">
      <c r="C15">
        <v>19000</v>
      </c>
      <c r="D15" t="s">
        <v>184</v>
      </c>
      <c r="E15">
        <v>1</v>
      </c>
      <c r="F15">
        <v>0</v>
      </c>
      <c r="G15">
        <v>0</v>
      </c>
      <c r="H15">
        <v>0</v>
      </c>
      <c r="I15">
        <v>0</v>
      </c>
      <c r="J15">
        <v>0</v>
      </c>
      <c r="K15">
        <v>0</v>
      </c>
      <c r="L15">
        <v>0</v>
      </c>
      <c r="M15">
        <v>0</v>
      </c>
      <c r="N15">
        <v>0</v>
      </c>
      <c r="P15" t="s">
        <v>165</v>
      </c>
      <c r="Q15" s="1" t="s">
        <v>164</v>
      </c>
      <c r="R15" s="1" t="s">
        <v>178</v>
      </c>
      <c r="S15">
        <v>118</v>
      </c>
      <c r="T15">
        <v>0</v>
      </c>
      <c r="U15">
        <v>117</v>
      </c>
      <c r="V15">
        <v>0</v>
      </c>
      <c r="W15">
        <v>114</v>
      </c>
      <c r="X15">
        <v>0</v>
      </c>
      <c r="Y15">
        <v>119</v>
      </c>
      <c r="Z15">
        <v>0</v>
      </c>
      <c r="AA15">
        <v>118</v>
      </c>
      <c r="AB15">
        <v>0</v>
      </c>
    </row>
    <row r="16" spans="1:28" x14ac:dyDescent="0.25">
      <c r="C16">
        <v>27200</v>
      </c>
      <c r="D16" t="s">
        <v>32</v>
      </c>
      <c r="E16">
        <v>0</v>
      </c>
      <c r="F16">
        <v>0</v>
      </c>
      <c r="G16">
        <v>0</v>
      </c>
      <c r="H16">
        <v>0</v>
      </c>
      <c r="I16">
        <v>0</v>
      </c>
      <c r="J16">
        <v>0</v>
      </c>
      <c r="K16">
        <v>2</v>
      </c>
      <c r="L16">
        <v>0</v>
      </c>
      <c r="M16">
        <v>0</v>
      </c>
      <c r="N16">
        <v>0</v>
      </c>
      <c r="P16" s="1" t="s">
        <v>165</v>
      </c>
      <c r="Q16" s="1" t="s">
        <v>164</v>
      </c>
      <c r="R16" s="1" t="s">
        <v>30</v>
      </c>
      <c r="S16">
        <v>22</v>
      </c>
      <c r="T16">
        <v>0</v>
      </c>
      <c r="U16">
        <v>20</v>
      </c>
      <c r="V16">
        <v>0</v>
      </c>
      <c r="W16">
        <v>19</v>
      </c>
      <c r="X16">
        <v>0</v>
      </c>
      <c r="Y16">
        <v>20</v>
      </c>
      <c r="Z16">
        <v>0</v>
      </c>
      <c r="AA16">
        <v>19</v>
      </c>
      <c r="AB16">
        <v>0</v>
      </c>
    </row>
    <row r="17" spans="1:28" x14ac:dyDescent="0.25">
      <c r="B17" t="s">
        <v>257</v>
      </c>
      <c r="E17" t="s">
        <v>8</v>
      </c>
      <c r="F17" t="s">
        <v>8</v>
      </c>
      <c r="G17" t="s">
        <v>8</v>
      </c>
      <c r="H17" t="s">
        <v>8</v>
      </c>
      <c r="I17" t="s">
        <v>8</v>
      </c>
      <c r="J17" t="s">
        <v>8</v>
      </c>
      <c r="K17" t="s">
        <v>8</v>
      </c>
      <c r="L17" t="s">
        <v>8</v>
      </c>
      <c r="M17" t="s">
        <v>8</v>
      </c>
      <c r="N17" t="s">
        <v>8</v>
      </c>
      <c r="P17" s="1" t="s">
        <v>165</v>
      </c>
      <c r="Q17" s="1" t="s">
        <v>164</v>
      </c>
      <c r="R17" s="1" t="s">
        <v>269</v>
      </c>
      <c r="S17">
        <v>127</v>
      </c>
      <c r="T17">
        <v>0</v>
      </c>
      <c r="U17">
        <v>125</v>
      </c>
      <c r="V17">
        <v>0</v>
      </c>
      <c r="W17">
        <v>120</v>
      </c>
      <c r="X17">
        <v>0</v>
      </c>
      <c r="Y17">
        <v>118</v>
      </c>
      <c r="Z17">
        <v>0</v>
      </c>
      <c r="AA17">
        <v>114</v>
      </c>
      <c r="AB17">
        <v>0</v>
      </c>
    </row>
    <row r="18" spans="1:28" x14ac:dyDescent="0.25">
      <c r="B18" t="s">
        <v>78</v>
      </c>
      <c r="E18">
        <v>11</v>
      </c>
      <c r="F18">
        <v>18</v>
      </c>
      <c r="G18">
        <v>11</v>
      </c>
      <c r="H18">
        <v>16</v>
      </c>
      <c r="I18">
        <v>9</v>
      </c>
      <c r="J18">
        <v>11</v>
      </c>
      <c r="K18">
        <v>12</v>
      </c>
      <c r="L18">
        <v>13</v>
      </c>
      <c r="M18">
        <v>8</v>
      </c>
      <c r="N18">
        <v>16</v>
      </c>
      <c r="P18" s="1" t="s">
        <v>165</v>
      </c>
      <c r="Q18" s="1" t="s">
        <v>164</v>
      </c>
      <c r="R18" s="1" t="s">
        <v>96</v>
      </c>
      <c r="S18">
        <v>0</v>
      </c>
      <c r="T18">
        <v>0</v>
      </c>
      <c r="U18">
        <v>1</v>
      </c>
      <c r="V18">
        <v>0</v>
      </c>
      <c r="W18">
        <v>0</v>
      </c>
      <c r="X18">
        <v>0</v>
      </c>
      <c r="Y18">
        <v>0</v>
      </c>
      <c r="Z18">
        <v>0</v>
      </c>
      <c r="AA18">
        <v>0</v>
      </c>
      <c r="AB18">
        <v>0</v>
      </c>
    </row>
    <row r="19" spans="1:28" x14ac:dyDescent="0.25">
      <c r="P19" s="1" t="s">
        <v>165</v>
      </c>
      <c r="Q19" s="1" t="s">
        <v>164</v>
      </c>
      <c r="R19" s="1" t="s">
        <v>32</v>
      </c>
      <c r="S19">
        <v>28</v>
      </c>
      <c r="T19">
        <v>0</v>
      </c>
      <c r="U19">
        <v>28</v>
      </c>
      <c r="V19">
        <v>0</v>
      </c>
      <c r="W19">
        <v>26</v>
      </c>
      <c r="X19">
        <v>0</v>
      </c>
      <c r="Y19">
        <v>26</v>
      </c>
      <c r="Z19">
        <v>0</v>
      </c>
      <c r="AA19">
        <v>29</v>
      </c>
      <c r="AB19">
        <v>0</v>
      </c>
    </row>
    <row r="20" spans="1:28" x14ac:dyDescent="0.25">
      <c r="B20" t="s">
        <v>98</v>
      </c>
      <c r="C20">
        <v>21000</v>
      </c>
      <c r="D20" t="s">
        <v>28</v>
      </c>
      <c r="E20">
        <v>20</v>
      </c>
      <c r="F20">
        <v>0</v>
      </c>
      <c r="G20">
        <v>20</v>
      </c>
      <c r="H20">
        <v>0</v>
      </c>
      <c r="I20">
        <v>18</v>
      </c>
      <c r="J20">
        <v>0</v>
      </c>
      <c r="K20">
        <v>18</v>
      </c>
      <c r="L20">
        <v>0</v>
      </c>
      <c r="M20">
        <v>19</v>
      </c>
      <c r="N20">
        <v>0</v>
      </c>
      <c r="P20" s="1" t="s">
        <v>166</v>
      </c>
      <c r="Q20" s="1" t="s">
        <v>166</v>
      </c>
      <c r="R20" s="1" t="s">
        <v>116</v>
      </c>
      <c r="S20">
        <v>944</v>
      </c>
      <c r="T20">
        <v>141</v>
      </c>
      <c r="U20">
        <v>972</v>
      </c>
      <c r="V20">
        <v>136</v>
      </c>
      <c r="W20">
        <v>1013</v>
      </c>
      <c r="X20">
        <v>137</v>
      </c>
      <c r="Y20">
        <v>1069</v>
      </c>
      <c r="Z20">
        <v>137</v>
      </c>
      <c r="AA20">
        <v>1107</v>
      </c>
      <c r="AB20">
        <v>165</v>
      </c>
    </row>
    <row r="21" spans="1:28" x14ac:dyDescent="0.25">
      <c r="C21">
        <v>22000</v>
      </c>
      <c r="D21" t="s">
        <v>9</v>
      </c>
      <c r="E21">
        <v>118</v>
      </c>
      <c r="F21">
        <v>0</v>
      </c>
      <c r="G21">
        <v>117</v>
      </c>
      <c r="H21">
        <v>0</v>
      </c>
      <c r="I21">
        <v>114</v>
      </c>
      <c r="J21">
        <v>0</v>
      </c>
      <c r="K21">
        <v>119</v>
      </c>
      <c r="L21">
        <v>0</v>
      </c>
      <c r="M21">
        <v>118</v>
      </c>
      <c r="N21">
        <v>0</v>
      </c>
      <c r="P21" s="1"/>
    </row>
    <row r="22" spans="1:28" x14ac:dyDescent="0.25">
      <c r="C22">
        <v>23000</v>
      </c>
      <c r="D22" t="s">
        <v>30</v>
      </c>
      <c r="E22">
        <v>22</v>
      </c>
      <c r="F22">
        <v>0</v>
      </c>
      <c r="G22">
        <v>20</v>
      </c>
      <c r="H22">
        <v>0</v>
      </c>
      <c r="I22">
        <v>19</v>
      </c>
      <c r="J22">
        <v>0</v>
      </c>
      <c r="K22">
        <v>20</v>
      </c>
      <c r="L22">
        <v>0</v>
      </c>
      <c r="M22">
        <v>19</v>
      </c>
      <c r="N22">
        <v>0</v>
      </c>
      <c r="P22" s="1" t="s">
        <v>148</v>
      </c>
    </row>
    <row r="23" spans="1:28" x14ac:dyDescent="0.25">
      <c r="C23">
        <v>24000</v>
      </c>
      <c r="D23" t="s">
        <v>18</v>
      </c>
      <c r="E23">
        <v>127</v>
      </c>
      <c r="F23">
        <v>0</v>
      </c>
      <c r="G23">
        <v>125</v>
      </c>
      <c r="H23">
        <v>0</v>
      </c>
      <c r="I23">
        <v>120</v>
      </c>
      <c r="J23">
        <v>0</v>
      </c>
      <c r="K23">
        <v>118</v>
      </c>
      <c r="L23">
        <v>0</v>
      </c>
      <c r="M23">
        <v>114</v>
      </c>
      <c r="N23">
        <v>0</v>
      </c>
      <c r="P23" s="1" t="s">
        <v>167</v>
      </c>
      <c r="R23" s="35" t="s">
        <v>236</v>
      </c>
      <c r="S23">
        <f t="shared" ref="S23:AB23" si="0">SUM(S3:S20)</f>
        <v>1342</v>
      </c>
      <c r="T23">
        <f t="shared" si="0"/>
        <v>197</v>
      </c>
      <c r="U23">
        <f t="shared" si="0"/>
        <v>1380</v>
      </c>
      <c r="V23">
        <f t="shared" si="0"/>
        <v>200</v>
      </c>
      <c r="W23">
        <f t="shared" si="0"/>
        <v>1420</v>
      </c>
      <c r="X23">
        <f t="shared" si="0"/>
        <v>203</v>
      </c>
      <c r="Y23">
        <f t="shared" si="0"/>
        <v>1489</v>
      </c>
      <c r="Z23">
        <f t="shared" si="0"/>
        <v>212</v>
      </c>
      <c r="AA23">
        <f t="shared" si="0"/>
        <v>1537</v>
      </c>
      <c r="AB23">
        <f t="shared" si="0"/>
        <v>233</v>
      </c>
    </row>
    <row r="24" spans="1:28" x14ac:dyDescent="0.25">
      <c r="C24">
        <v>20003</v>
      </c>
      <c r="D24" t="s">
        <v>96</v>
      </c>
      <c r="E24">
        <v>0</v>
      </c>
      <c r="F24">
        <v>0</v>
      </c>
      <c r="G24">
        <v>1</v>
      </c>
      <c r="H24">
        <v>0</v>
      </c>
      <c r="I24">
        <v>0</v>
      </c>
      <c r="J24">
        <v>0</v>
      </c>
      <c r="K24">
        <v>0</v>
      </c>
      <c r="L24">
        <v>0</v>
      </c>
      <c r="M24">
        <v>0</v>
      </c>
      <c r="N24">
        <v>0</v>
      </c>
      <c r="R24" s="35" t="s">
        <v>235</v>
      </c>
      <c r="S24" s="35">
        <f>E40</f>
        <v>1342</v>
      </c>
      <c r="T24" s="35">
        <f t="shared" ref="T24:AB24" si="1">F40</f>
        <v>197</v>
      </c>
      <c r="U24" s="35">
        <f t="shared" si="1"/>
        <v>1380</v>
      </c>
      <c r="V24" s="35">
        <f t="shared" si="1"/>
        <v>200</v>
      </c>
      <c r="W24" s="35">
        <f t="shared" si="1"/>
        <v>1420</v>
      </c>
      <c r="X24" s="35">
        <f t="shared" si="1"/>
        <v>203</v>
      </c>
      <c r="Y24" s="35">
        <f t="shared" si="1"/>
        <v>1489</v>
      </c>
      <c r="Z24" s="35">
        <f t="shared" si="1"/>
        <v>212</v>
      </c>
      <c r="AA24" s="35">
        <f t="shared" si="1"/>
        <v>1537</v>
      </c>
      <c r="AB24" s="35">
        <f t="shared" si="1"/>
        <v>233</v>
      </c>
    </row>
    <row r="25" spans="1:28" x14ac:dyDescent="0.25">
      <c r="C25">
        <v>27200</v>
      </c>
      <c r="D25" t="s">
        <v>32</v>
      </c>
      <c r="E25">
        <v>28</v>
      </c>
      <c r="F25">
        <v>0</v>
      </c>
      <c r="G25">
        <v>28</v>
      </c>
      <c r="H25">
        <v>0</v>
      </c>
      <c r="I25">
        <v>26</v>
      </c>
      <c r="J25">
        <v>0</v>
      </c>
      <c r="K25">
        <v>26</v>
      </c>
      <c r="L25">
        <v>0</v>
      </c>
      <c r="M25">
        <v>29</v>
      </c>
      <c r="N25">
        <v>0</v>
      </c>
      <c r="P25" t="s">
        <v>159</v>
      </c>
    </row>
    <row r="26" spans="1:28" x14ac:dyDescent="0.25">
      <c r="B26" t="s">
        <v>257</v>
      </c>
      <c r="E26" t="s">
        <v>8</v>
      </c>
      <c r="F26" t="s">
        <v>8</v>
      </c>
      <c r="G26" t="s">
        <v>8</v>
      </c>
      <c r="H26" t="s">
        <v>8</v>
      </c>
      <c r="I26" t="s">
        <v>8</v>
      </c>
      <c r="J26" t="s">
        <v>8</v>
      </c>
      <c r="K26" t="s">
        <v>8</v>
      </c>
      <c r="L26" t="s">
        <v>8</v>
      </c>
      <c r="M26" t="s">
        <v>8</v>
      </c>
      <c r="N26" t="s">
        <v>8</v>
      </c>
    </row>
    <row r="27" spans="1:28" x14ac:dyDescent="0.25">
      <c r="B27" t="s">
        <v>78</v>
      </c>
      <c r="E27">
        <v>315</v>
      </c>
      <c r="F27">
        <v>0</v>
      </c>
      <c r="G27">
        <v>311</v>
      </c>
      <c r="H27">
        <v>0</v>
      </c>
      <c r="I27">
        <v>297</v>
      </c>
      <c r="J27">
        <v>0</v>
      </c>
      <c r="K27">
        <v>301</v>
      </c>
      <c r="L27">
        <v>0</v>
      </c>
      <c r="M27">
        <v>299</v>
      </c>
      <c r="N27">
        <v>0</v>
      </c>
      <c r="P27" t="s">
        <v>108</v>
      </c>
      <c r="Q27" t="s">
        <v>186</v>
      </c>
      <c r="R27" t="s">
        <v>221</v>
      </c>
      <c r="S27" t="s">
        <v>239</v>
      </c>
      <c r="T27" t="s">
        <v>253</v>
      </c>
      <c r="U27" t="s">
        <v>261</v>
      </c>
    </row>
    <row r="28" spans="1:28" x14ac:dyDescent="0.25">
      <c r="P28" t="s">
        <v>166</v>
      </c>
      <c r="Q28" s="39">
        <f>SUM(S20:T20)</f>
        <v>1085</v>
      </c>
      <c r="R28" s="39">
        <f>SUM(U20:V20)</f>
        <v>1108</v>
      </c>
      <c r="S28" s="39">
        <f>SUM(W20:X20)</f>
        <v>1150</v>
      </c>
      <c r="T28" s="39">
        <f>SUM(Y20:Z20)</f>
        <v>1206</v>
      </c>
      <c r="U28" s="39">
        <f>SUM(AA20:AB20)</f>
        <v>1272</v>
      </c>
    </row>
    <row r="29" spans="1:28" x14ac:dyDescent="0.25">
      <c r="A29" t="s">
        <v>257</v>
      </c>
      <c r="E29" t="s">
        <v>8</v>
      </c>
      <c r="F29" t="s">
        <v>8</v>
      </c>
      <c r="G29" t="s">
        <v>8</v>
      </c>
      <c r="H29" t="s">
        <v>8</v>
      </c>
      <c r="I29" t="s">
        <v>8</v>
      </c>
      <c r="J29" t="s">
        <v>8</v>
      </c>
      <c r="K29" t="s">
        <v>8</v>
      </c>
      <c r="L29" t="s">
        <v>8</v>
      </c>
      <c r="M29" t="s">
        <v>8</v>
      </c>
      <c r="N29" t="s">
        <v>8</v>
      </c>
      <c r="P29" t="s">
        <v>128</v>
      </c>
      <c r="Q29">
        <f>SUM(S9:T13)</f>
        <v>29</v>
      </c>
      <c r="R29">
        <f>SUM(U9:V13)</f>
        <v>27</v>
      </c>
      <c r="S29">
        <f>SUM(W9:X13)</f>
        <v>20</v>
      </c>
      <c r="T29">
        <f>SUM(Y9:Z13)</f>
        <v>25</v>
      </c>
      <c r="U29">
        <f>SUM(AA9:AB13)</f>
        <v>24</v>
      </c>
    </row>
    <row r="30" spans="1:28" x14ac:dyDescent="0.25">
      <c r="A30" t="s">
        <v>78</v>
      </c>
      <c r="E30">
        <v>398</v>
      </c>
      <c r="F30">
        <v>56</v>
      </c>
      <c r="G30">
        <v>408</v>
      </c>
      <c r="H30">
        <v>64</v>
      </c>
      <c r="I30">
        <v>407</v>
      </c>
      <c r="J30">
        <v>66</v>
      </c>
      <c r="K30">
        <v>420</v>
      </c>
      <c r="L30">
        <v>75</v>
      </c>
      <c r="M30">
        <v>430</v>
      </c>
      <c r="N30">
        <v>68</v>
      </c>
      <c r="P30" t="s">
        <v>210</v>
      </c>
      <c r="Q30">
        <f>SUM(S3:T8)</f>
        <v>110</v>
      </c>
      <c r="R30">
        <f>SUM(U3:V8)</f>
        <v>134</v>
      </c>
      <c r="S30">
        <f>SUM(W3:X8)</f>
        <v>156</v>
      </c>
      <c r="T30">
        <f>SUM(Y3:Z8)</f>
        <v>169</v>
      </c>
      <c r="U30">
        <f>SUM(AA3:AB8)</f>
        <v>175</v>
      </c>
    </row>
    <row r="31" spans="1:28" x14ac:dyDescent="0.25">
      <c r="P31" s="1" t="s">
        <v>164</v>
      </c>
      <c r="Q31">
        <f>SUM(S14:T19)</f>
        <v>315</v>
      </c>
      <c r="R31">
        <f>SUM(U14:V19)</f>
        <v>311</v>
      </c>
      <c r="S31">
        <f>SUM(W14:X19)</f>
        <v>297</v>
      </c>
      <c r="T31">
        <f>SUM(Y14:Z19)</f>
        <v>301</v>
      </c>
      <c r="U31">
        <f>SUM(AA14:AB19)</f>
        <v>299</v>
      </c>
    </row>
    <row r="32" spans="1:28" x14ac:dyDescent="0.25">
      <c r="A32" t="s">
        <v>99</v>
      </c>
      <c r="B32" t="s">
        <v>99</v>
      </c>
      <c r="E32">
        <v>944</v>
      </c>
      <c r="F32">
        <v>141</v>
      </c>
      <c r="G32">
        <v>972</v>
      </c>
      <c r="H32">
        <v>136</v>
      </c>
      <c r="I32">
        <v>1013</v>
      </c>
      <c r="J32">
        <v>137</v>
      </c>
      <c r="K32">
        <v>1069</v>
      </c>
      <c r="L32">
        <v>137</v>
      </c>
      <c r="M32">
        <v>1107</v>
      </c>
      <c r="N32">
        <v>165</v>
      </c>
      <c r="Q32" s="39"/>
      <c r="R32" s="39"/>
      <c r="S32" s="39"/>
      <c r="T32" s="39"/>
      <c r="U32" s="39"/>
    </row>
    <row r="33" spans="1:29" x14ac:dyDescent="0.25">
      <c r="B33" t="s">
        <v>257</v>
      </c>
      <c r="E33" t="s">
        <v>8</v>
      </c>
      <c r="F33" t="s">
        <v>8</v>
      </c>
      <c r="G33" t="s">
        <v>8</v>
      </c>
      <c r="H33" t="s">
        <v>8</v>
      </c>
      <c r="I33" t="s">
        <v>8</v>
      </c>
      <c r="J33" t="s">
        <v>8</v>
      </c>
      <c r="K33" t="s">
        <v>8</v>
      </c>
      <c r="L33" t="s">
        <v>8</v>
      </c>
      <c r="M33" t="s">
        <v>8</v>
      </c>
      <c r="N33" t="s">
        <v>8</v>
      </c>
      <c r="Q33" s="6" t="s">
        <v>160</v>
      </c>
    </row>
    <row r="34" spans="1:29" x14ac:dyDescent="0.25">
      <c r="B34" t="s">
        <v>78</v>
      </c>
      <c r="E34">
        <v>944</v>
      </c>
      <c r="F34">
        <v>141</v>
      </c>
      <c r="G34">
        <v>972</v>
      </c>
      <c r="H34">
        <v>136</v>
      </c>
      <c r="I34">
        <v>1013</v>
      </c>
      <c r="J34">
        <v>137</v>
      </c>
      <c r="K34">
        <v>1069</v>
      </c>
      <c r="L34">
        <v>137</v>
      </c>
      <c r="M34">
        <v>1107</v>
      </c>
      <c r="N34">
        <v>165</v>
      </c>
      <c r="P34" s="6" t="s">
        <v>161</v>
      </c>
      <c r="Q34" t="s">
        <v>166</v>
      </c>
      <c r="R34" t="s">
        <v>164</v>
      </c>
      <c r="S34" t="s">
        <v>128</v>
      </c>
      <c r="T34" t="s">
        <v>241</v>
      </c>
      <c r="AC34" s="1"/>
    </row>
    <row r="35" spans="1:29" x14ac:dyDescent="0.25">
      <c r="P35" s="7" t="s">
        <v>191</v>
      </c>
      <c r="Q35">
        <v>1085</v>
      </c>
      <c r="R35">
        <v>315</v>
      </c>
      <c r="S35">
        <v>29</v>
      </c>
      <c r="T35">
        <v>110</v>
      </c>
      <c r="AC35" s="1"/>
    </row>
    <row r="36" spans="1:29" x14ac:dyDescent="0.25">
      <c r="A36" t="s">
        <v>257</v>
      </c>
      <c r="E36" t="s">
        <v>8</v>
      </c>
      <c r="F36" t="s">
        <v>8</v>
      </c>
      <c r="G36" t="s">
        <v>8</v>
      </c>
      <c r="H36" t="s">
        <v>8</v>
      </c>
      <c r="I36" t="s">
        <v>8</v>
      </c>
      <c r="J36" t="s">
        <v>8</v>
      </c>
      <c r="K36" t="s">
        <v>8</v>
      </c>
      <c r="L36" t="s">
        <v>8</v>
      </c>
      <c r="M36" t="s">
        <v>8</v>
      </c>
      <c r="N36" t="s">
        <v>8</v>
      </c>
      <c r="P36" s="7" t="s">
        <v>222</v>
      </c>
      <c r="Q36">
        <v>1108</v>
      </c>
      <c r="R36">
        <v>311</v>
      </c>
      <c r="S36">
        <v>27</v>
      </c>
      <c r="T36">
        <v>134</v>
      </c>
      <c r="AC36" s="1"/>
    </row>
    <row r="37" spans="1:29" x14ac:dyDescent="0.25">
      <c r="A37" t="s">
        <v>78</v>
      </c>
      <c r="E37">
        <v>944</v>
      </c>
      <c r="F37">
        <v>141</v>
      </c>
      <c r="G37">
        <v>972</v>
      </c>
      <c r="H37">
        <v>136</v>
      </c>
      <c r="I37">
        <v>1013</v>
      </c>
      <c r="J37">
        <v>137</v>
      </c>
      <c r="K37">
        <v>1069</v>
      </c>
      <c r="L37">
        <v>137</v>
      </c>
      <c r="M37">
        <v>1107</v>
      </c>
      <c r="N37">
        <v>165</v>
      </c>
      <c r="P37" s="7" t="s">
        <v>240</v>
      </c>
      <c r="Q37">
        <v>1150</v>
      </c>
      <c r="R37">
        <v>297</v>
      </c>
      <c r="S37">
        <v>20</v>
      </c>
      <c r="T37">
        <v>156</v>
      </c>
      <c r="AC37" s="1"/>
    </row>
    <row r="38" spans="1:29" x14ac:dyDescent="0.25">
      <c r="P38" s="7" t="s">
        <v>254</v>
      </c>
      <c r="Q38">
        <v>1206</v>
      </c>
      <c r="R38">
        <v>301</v>
      </c>
      <c r="S38">
        <v>25</v>
      </c>
      <c r="T38">
        <v>169</v>
      </c>
    </row>
    <row r="39" spans="1:29" x14ac:dyDescent="0.25">
      <c r="E39" t="s">
        <v>8</v>
      </c>
      <c r="F39" t="s">
        <v>8</v>
      </c>
      <c r="G39" t="s">
        <v>8</v>
      </c>
      <c r="H39" t="s">
        <v>8</v>
      </c>
      <c r="I39" t="s">
        <v>8</v>
      </c>
      <c r="J39" t="s">
        <v>8</v>
      </c>
      <c r="K39" t="s">
        <v>8</v>
      </c>
      <c r="L39" t="s">
        <v>8</v>
      </c>
      <c r="M39" t="s">
        <v>8</v>
      </c>
      <c r="N39" t="s">
        <v>8</v>
      </c>
      <c r="P39" s="7" t="s">
        <v>262</v>
      </c>
      <c r="Q39">
        <v>1272</v>
      </c>
      <c r="R39">
        <v>299</v>
      </c>
      <c r="S39">
        <v>24</v>
      </c>
      <c r="T39">
        <v>175</v>
      </c>
    </row>
    <row r="40" spans="1:29" x14ac:dyDescent="0.25">
      <c r="A40" t="s">
        <v>78</v>
      </c>
      <c r="E40">
        <v>1342</v>
      </c>
      <c r="F40">
        <v>197</v>
      </c>
      <c r="G40">
        <v>1380</v>
      </c>
      <c r="H40">
        <v>200</v>
      </c>
      <c r="I40">
        <v>1420</v>
      </c>
      <c r="J40">
        <v>203</v>
      </c>
      <c r="K40">
        <v>1489</v>
      </c>
      <c r="L40">
        <v>212</v>
      </c>
      <c r="M40">
        <v>1537</v>
      </c>
      <c r="N40">
        <v>233</v>
      </c>
    </row>
    <row r="41" spans="1:29" x14ac:dyDescent="0.25">
      <c r="E41" t="s">
        <v>8</v>
      </c>
      <c r="F41" t="s">
        <v>8</v>
      </c>
      <c r="G41" t="s">
        <v>8</v>
      </c>
      <c r="H41" t="s">
        <v>8</v>
      </c>
      <c r="I41" t="s">
        <v>8</v>
      </c>
      <c r="J41" t="s">
        <v>8</v>
      </c>
      <c r="K41" t="s">
        <v>8</v>
      </c>
      <c r="L41" t="s">
        <v>8</v>
      </c>
      <c r="M41" t="s">
        <v>8</v>
      </c>
      <c r="N41" t="s">
        <v>8</v>
      </c>
    </row>
  </sheetData>
  <pageMargins left="0.7" right="0.7" top="0.75" bottom="0.75" header="0.3" footer="0.3"/>
  <pageSetup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35483-060D-4260-B3D4-3C98E2AA6D8A}">
  <dimension ref="A1:E48"/>
  <sheetViews>
    <sheetView workbookViewId="0"/>
  </sheetViews>
  <sheetFormatPr defaultRowHeight="15" x14ac:dyDescent="0.25"/>
  <cols>
    <col min="1" max="1" width="61.5703125" customWidth="1"/>
    <col min="2" max="2" width="9.85546875" bestFit="1" customWidth="1"/>
    <col min="3" max="5" width="9.85546875" customWidth="1"/>
  </cols>
  <sheetData>
    <row r="1" spans="1:5" ht="23.25" x14ac:dyDescent="0.35">
      <c r="A1" s="19" t="s">
        <v>164</v>
      </c>
      <c r="B1" s="19"/>
      <c r="C1" s="19"/>
      <c r="D1" s="19"/>
      <c r="E1" s="19"/>
    </row>
    <row r="2" spans="1:5" ht="23.25" x14ac:dyDescent="0.35">
      <c r="A2" s="19" t="s">
        <v>121</v>
      </c>
      <c r="B2" s="19"/>
      <c r="C2" s="19"/>
      <c r="D2" s="19"/>
      <c r="E2" s="19"/>
    </row>
    <row r="3" spans="1:5" ht="23.25" x14ac:dyDescent="0.35">
      <c r="A3" s="29">
        <v>45931</v>
      </c>
      <c r="B3" s="19"/>
      <c r="C3" s="19"/>
      <c r="D3" s="19"/>
      <c r="E3" s="19"/>
    </row>
    <row r="7" spans="1:5" ht="30" x14ac:dyDescent="0.25">
      <c r="A7" s="24" t="s">
        <v>111</v>
      </c>
      <c r="B7" s="25" t="s">
        <v>117</v>
      </c>
      <c r="C7" s="28" t="s">
        <v>118</v>
      </c>
      <c r="D7" s="28" t="s">
        <v>119</v>
      </c>
      <c r="E7" s="25" t="s">
        <v>120</v>
      </c>
    </row>
    <row r="8" spans="1:5" x14ac:dyDescent="0.25">
      <c r="A8" s="7" t="s">
        <v>28</v>
      </c>
      <c r="B8" s="30"/>
      <c r="C8" s="30"/>
      <c r="D8" s="30"/>
      <c r="E8" s="30"/>
    </row>
    <row r="9" spans="1:5" x14ac:dyDescent="0.25">
      <c r="A9" s="4" t="s">
        <v>116</v>
      </c>
      <c r="B9" s="49">
        <v>4</v>
      </c>
      <c r="C9" s="49">
        <v>8</v>
      </c>
      <c r="D9" s="49">
        <v>8</v>
      </c>
      <c r="E9" s="49">
        <v>20</v>
      </c>
    </row>
    <row r="10" spans="1:5" x14ac:dyDescent="0.25">
      <c r="A10" s="7" t="s">
        <v>32</v>
      </c>
      <c r="B10" s="30"/>
      <c r="C10" s="30"/>
      <c r="D10" s="30"/>
      <c r="E10" s="30"/>
    </row>
    <row r="11" spans="1:5" x14ac:dyDescent="0.25">
      <c r="A11" s="8" t="s">
        <v>33</v>
      </c>
      <c r="B11" s="30">
        <v>2</v>
      </c>
      <c r="C11" s="30">
        <v>2</v>
      </c>
      <c r="D11" s="30">
        <v>6</v>
      </c>
      <c r="E11" s="30">
        <v>10</v>
      </c>
    </row>
    <row r="12" spans="1:5" x14ac:dyDescent="0.25">
      <c r="A12" s="8" t="s">
        <v>34</v>
      </c>
      <c r="B12" s="30">
        <v>5</v>
      </c>
      <c r="C12" s="30">
        <v>8</v>
      </c>
      <c r="D12" s="30">
        <v>7</v>
      </c>
      <c r="E12" s="30">
        <v>20</v>
      </c>
    </row>
    <row r="13" spans="1:5" x14ac:dyDescent="0.25">
      <c r="A13" s="4" t="s">
        <v>116</v>
      </c>
      <c r="B13" s="49">
        <v>7</v>
      </c>
      <c r="C13" s="49">
        <v>10</v>
      </c>
      <c r="D13" s="49">
        <v>13</v>
      </c>
      <c r="E13" s="49">
        <v>30</v>
      </c>
    </row>
    <row r="14" spans="1:5" x14ac:dyDescent="0.25">
      <c r="A14" s="7" t="s">
        <v>178</v>
      </c>
      <c r="B14" s="30"/>
      <c r="C14" s="30"/>
      <c r="D14" s="30"/>
      <c r="E14" s="30"/>
    </row>
    <row r="15" spans="1:5" x14ac:dyDescent="0.25">
      <c r="A15" s="8" t="s">
        <v>10</v>
      </c>
      <c r="B15" s="30">
        <v>3</v>
      </c>
      <c r="C15" s="30">
        <v>2</v>
      </c>
      <c r="D15" s="30">
        <v>3</v>
      </c>
      <c r="E15" s="30">
        <v>8</v>
      </c>
    </row>
    <row r="16" spans="1:5" x14ac:dyDescent="0.25">
      <c r="A16" s="8" t="s">
        <v>11</v>
      </c>
      <c r="B16" s="30">
        <v>4</v>
      </c>
      <c r="C16" s="30">
        <v>4</v>
      </c>
      <c r="D16" s="30">
        <v>4</v>
      </c>
      <c r="E16" s="30">
        <v>12</v>
      </c>
    </row>
    <row r="17" spans="1:5" x14ac:dyDescent="0.25">
      <c r="A17" s="8" t="s">
        <v>194</v>
      </c>
      <c r="B17" s="30">
        <v>9</v>
      </c>
      <c r="C17" s="30">
        <v>4</v>
      </c>
      <c r="D17" s="30">
        <v>10</v>
      </c>
      <c r="E17" s="30">
        <v>23</v>
      </c>
    </row>
    <row r="18" spans="1:5" ht="15.75" thickBot="1" x14ac:dyDescent="0.3">
      <c r="A18" s="8" t="s">
        <v>12</v>
      </c>
      <c r="B18" s="30">
        <v>7</v>
      </c>
      <c r="C18" s="30">
        <v>3</v>
      </c>
      <c r="D18" s="30">
        <v>7</v>
      </c>
      <c r="E18" s="30">
        <v>17</v>
      </c>
    </row>
    <row r="19" spans="1:5" ht="15.75" thickTop="1" x14ac:dyDescent="0.25">
      <c r="A19" s="8" t="s">
        <v>13</v>
      </c>
      <c r="B19" s="30">
        <v>0</v>
      </c>
      <c r="C19" s="30">
        <v>1</v>
      </c>
      <c r="D19" s="30">
        <v>2</v>
      </c>
      <c r="E19" s="30">
        <v>3</v>
      </c>
    </row>
    <row r="20" spans="1:5" x14ac:dyDescent="0.25">
      <c r="A20" s="8" t="s">
        <v>14</v>
      </c>
      <c r="B20" s="30">
        <v>3</v>
      </c>
      <c r="C20" s="30">
        <v>3</v>
      </c>
      <c r="D20" s="30">
        <v>3</v>
      </c>
      <c r="E20" s="30">
        <v>9</v>
      </c>
    </row>
    <row r="21" spans="1:5" x14ac:dyDescent="0.25">
      <c r="A21" s="8" t="s">
        <v>16</v>
      </c>
      <c r="B21" s="30">
        <v>7</v>
      </c>
      <c r="C21" s="30">
        <v>0</v>
      </c>
      <c r="D21" s="30">
        <v>4</v>
      </c>
      <c r="E21" s="30">
        <v>11</v>
      </c>
    </row>
    <row r="22" spans="1:5" x14ac:dyDescent="0.25">
      <c r="A22" s="8" t="s">
        <v>15</v>
      </c>
      <c r="B22" s="30">
        <v>0</v>
      </c>
      <c r="C22" s="30">
        <v>2</v>
      </c>
      <c r="D22" s="30">
        <v>3</v>
      </c>
      <c r="E22" s="30">
        <v>5</v>
      </c>
    </row>
    <row r="23" spans="1:5" x14ac:dyDescent="0.25">
      <c r="A23" s="8" t="s">
        <v>246</v>
      </c>
      <c r="B23" s="30">
        <v>10</v>
      </c>
      <c r="C23" s="30">
        <v>11</v>
      </c>
      <c r="D23" s="30">
        <v>15</v>
      </c>
      <c r="E23" s="30">
        <v>36</v>
      </c>
    </row>
    <row r="24" spans="1:5" x14ac:dyDescent="0.25">
      <c r="A24" s="4" t="s">
        <v>116</v>
      </c>
      <c r="B24" s="49">
        <v>41</v>
      </c>
      <c r="C24" s="49">
        <v>30</v>
      </c>
      <c r="D24" s="49">
        <v>50</v>
      </c>
      <c r="E24" s="49">
        <v>121</v>
      </c>
    </row>
    <row r="25" spans="1:5" x14ac:dyDescent="0.25">
      <c r="A25" s="7" t="s">
        <v>179</v>
      </c>
      <c r="B25" s="30"/>
      <c r="C25" s="30"/>
      <c r="D25" s="30"/>
      <c r="E25" s="30"/>
    </row>
    <row r="26" spans="1:5" x14ac:dyDescent="0.25">
      <c r="A26" s="4" t="s">
        <v>116</v>
      </c>
      <c r="B26" s="49">
        <v>8</v>
      </c>
      <c r="C26" s="49">
        <v>8</v>
      </c>
      <c r="D26" s="49">
        <v>3</v>
      </c>
      <c r="E26" s="49">
        <v>19</v>
      </c>
    </row>
    <row r="27" spans="1:5" x14ac:dyDescent="0.25">
      <c r="A27" s="7" t="s">
        <v>269</v>
      </c>
      <c r="B27" s="30"/>
      <c r="C27" s="30"/>
      <c r="D27" s="30"/>
      <c r="E27" s="30"/>
    </row>
    <row r="28" spans="1:5" ht="15.75" thickBot="1" x14ac:dyDescent="0.3">
      <c r="A28" s="8" t="s">
        <v>19</v>
      </c>
      <c r="B28" s="30">
        <v>6</v>
      </c>
      <c r="C28" s="30">
        <v>3</v>
      </c>
      <c r="D28" s="30">
        <v>4</v>
      </c>
      <c r="E28" s="30">
        <v>13</v>
      </c>
    </row>
    <row r="29" spans="1:5" ht="15.75" thickTop="1" x14ac:dyDescent="0.25">
      <c r="A29" s="8" t="s">
        <v>20</v>
      </c>
      <c r="B29" s="30">
        <v>9</v>
      </c>
      <c r="C29" s="30">
        <v>5</v>
      </c>
      <c r="D29" s="30">
        <v>0</v>
      </c>
      <c r="E29" s="30">
        <v>14</v>
      </c>
    </row>
    <row r="30" spans="1:5" x14ac:dyDescent="0.25">
      <c r="A30" s="8" t="s">
        <v>21</v>
      </c>
      <c r="B30" s="30">
        <v>3</v>
      </c>
      <c r="C30" s="30">
        <v>10</v>
      </c>
      <c r="D30" s="30">
        <v>4</v>
      </c>
      <c r="E30" s="30">
        <v>17</v>
      </c>
    </row>
    <row r="31" spans="1:5" x14ac:dyDescent="0.25">
      <c r="A31" s="8" t="s">
        <v>22</v>
      </c>
      <c r="B31" s="30">
        <v>3</v>
      </c>
      <c r="C31" s="30">
        <v>1</v>
      </c>
      <c r="D31" s="30">
        <v>1</v>
      </c>
      <c r="E31" s="30">
        <v>5</v>
      </c>
    </row>
    <row r="32" spans="1:5" x14ac:dyDescent="0.25">
      <c r="A32" s="8" t="s">
        <v>23</v>
      </c>
      <c r="B32" s="30">
        <v>10</v>
      </c>
      <c r="C32" s="30">
        <v>9</v>
      </c>
      <c r="D32" s="30">
        <v>3</v>
      </c>
      <c r="E32" s="30">
        <v>22</v>
      </c>
    </row>
    <row r="33" spans="1:5" x14ac:dyDescent="0.25">
      <c r="A33" s="8" t="s">
        <v>24</v>
      </c>
      <c r="B33" s="30">
        <v>9</v>
      </c>
      <c r="C33" s="30">
        <v>3</v>
      </c>
      <c r="D33" s="30">
        <v>4</v>
      </c>
      <c r="E33" s="30">
        <v>16</v>
      </c>
    </row>
    <row r="34" spans="1:5" x14ac:dyDescent="0.25">
      <c r="A34" s="8" t="s">
        <v>25</v>
      </c>
      <c r="B34" s="30">
        <v>5</v>
      </c>
      <c r="C34" s="30">
        <v>8</v>
      </c>
      <c r="D34" s="30">
        <v>2</v>
      </c>
      <c r="E34" s="30">
        <v>15</v>
      </c>
    </row>
    <row r="35" spans="1:5" x14ac:dyDescent="0.25">
      <c r="A35" s="8" t="s">
        <v>26</v>
      </c>
      <c r="B35" s="30">
        <v>3</v>
      </c>
      <c r="C35" s="30">
        <v>3</v>
      </c>
      <c r="D35" s="30">
        <v>1</v>
      </c>
      <c r="E35" s="30">
        <v>7</v>
      </c>
    </row>
    <row r="36" spans="1:5" x14ac:dyDescent="0.25">
      <c r="A36" s="8" t="s">
        <v>247</v>
      </c>
      <c r="B36" s="30">
        <v>2</v>
      </c>
      <c r="C36" s="30">
        <v>4</v>
      </c>
      <c r="D36" s="30">
        <v>2</v>
      </c>
      <c r="E36" s="30">
        <v>8</v>
      </c>
    </row>
    <row r="37" spans="1:5" x14ac:dyDescent="0.25">
      <c r="A37" s="4" t="s">
        <v>120</v>
      </c>
      <c r="B37" s="49">
        <v>50</v>
      </c>
      <c r="C37" s="49">
        <v>45</v>
      </c>
      <c r="D37" s="49">
        <v>21</v>
      </c>
      <c r="E37" s="49">
        <v>116</v>
      </c>
    </row>
    <row r="38" spans="1:5" x14ac:dyDescent="0.25">
      <c r="A38" s="7" t="s">
        <v>125</v>
      </c>
      <c r="B38" s="30"/>
      <c r="C38" s="30"/>
      <c r="D38" s="30"/>
      <c r="E38" s="30"/>
    </row>
    <row r="39" spans="1:5" ht="15.75" thickBot="1" x14ac:dyDescent="0.3">
      <c r="A39" s="43" t="s">
        <v>116</v>
      </c>
      <c r="B39" s="44">
        <v>109</v>
      </c>
      <c r="C39" s="44">
        <v>101</v>
      </c>
      <c r="D39" s="44">
        <v>89</v>
      </c>
      <c r="E39" s="44">
        <v>299</v>
      </c>
    </row>
    <row r="40" spans="1:5" ht="15.75" thickTop="1" x14ac:dyDescent="0.25"/>
    <row r="43" spans="1:5" x14ac:dyDescent="0.25">
      <c r="A43" s="79" t="s">
        <v>195</v>
      </c>
      <c r="B43" s="80" t="s">
        <v>181</v>
      </c>
    </row>
    <row r="44" spans="1:5" x14ac:dyDescent="0.25">
      <c r="A44" s="77" t="s">
        <v>44</v>
      </c>
      <c r="B44" s="78">
        <f>Data1!D44</f>
        <v>1</v>
      </c>
    </row>
    <row r="45" spans="1:5" x14ac:dyDescent="0.25">
      <c r="A45" s="15" t="s">
        <v>233</v>
      </c>
      <c r="B45" s="17">
        <f>Data1!D45</f>
        <v>1</v>
      </c>
    </row>
    <row r="46" spans="1:5" x14ac:dyDescent="0.25">
      <c r="A46" s="14" t="s">
        <v>46</v>
      </c>
      <c r="B46" s="17">
        <f>Data1!D47</f>
        <v>287</v>
      </c>
    </row>
    <row r="47" spans="1:5" x14ac:dyDescent="0.25">
      <c r="A47" s="14" t="s">
        <v>45</v>
      </c>
      <c r="B47" s="17">
        <f>Data1!D48</f>
        <v>1</v>
      </c>
    </row>
    <row r="48" spans="1:5" x14ac:dyDescent="0.25">
      <c r="A48" s="16" t="s">
        <v>48</v>
      </c>
      <c r="B48" s="17">
        <f>Data1!D49</f>
        <v>6</v>
      </c>
    </row>
  </sheetData>
  <pageMargins left="0.7" right="0.7" top="0.75" bottom="0.75" header="0.3" footer="0.3"/>
  <pageSetup orientation="portrait" r:id="rId2"/>
  <ignoredErrors>
    <ignoredError sqref="B46 B47:B48" calculatedColumn="1"/>
  </ignoredErrors>
  <drawing r:id="rId3"/>
  <tableParts count="1">
    <tablePart r:id="rId4"/>
  </tableParts>
  <extLst>
    <ext xmlns:x14="http://schemas.microsoft.com/office/spreadsheetml/2009/9/main" uri="{A8765BA9-456A-4dab-B4F3-ACF838C121DE}">
      <x14:slicerList>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BCFED-B3F8-4A9B-A260-01572A01595A}">
  <sheetPr>
    <tabColor theme="7" tint="0.39997558519241921"/>
  </sheetPr>
  <dimension ref="A1:Q52"/>
  <sheetViews>
    <sheetView zoomScale="87" zoomScaleNormal="87" workbookViewId="0"/>
  </sheetViews>
  <sheetFormatPr defaultRowHeight="15" x14ac:dyDescent="0.25"/>
  <cols>
    <col min="1" max="1" width="22" customWidth="1"/>
    <col min="2" max="2" width="10.7109375" bestFit="1" customWidth="1"/>
    <col min="3" max="3" width="14.5703125" customWidth="1"/>
    <col min="4" max="4" width="9.7109375" bestFit="1" customWidth="1"/>
    <col min="5" max="5" width="8.140625" bestFit="1" customWidth="1"/>
    <col min="12" max="12" width="36.140625" bestFit="1" customWidth="1"/>
    <col min="13" max="13" width="10.140625" bestFit="1" customWidth="1"/>
    <col min="14" max="14" width="19.140625" bestFit="1" customWidth="1"/>
    <col min="15" max="15" width="18.85546875" bestFit="1" customWidth="1"/>
  </cols>
  <sheetData>
    <row r="1" spans="1:17" x14ac:dyDescent="0.25">
      <c r="A1" t="s">
        <v>0</v>
      </c>
      <c r="B1" t="s">
        <v>1</v>
      </c>
      <c r="C1" t="s">
        <v>2</v>
      </c>
      <c r="D1" t="s">
        <v>3</v>
      </c>
      <c r="E1" t="s">
        <v>4</v>
      </c>
      <c r="F1" t="s">
        <v>5</v>
      </c>
      <c r="G1" t="s">
        <v>6</v>
      </c>
      <c r="H1" s="1"/>
      <c r="I1" s="1"/>
      <c r="L1" t="s">
        <v>110</v>
      </c>
    </row>
    <row r="2" spans="1:17" x14ac:dyDescent="0.25">
      <c r="A2" t="s">
        <v>7</v>
      </c>
      <c r="B2" t="s">
        <v>73</v>
      </c>
      <c r="C2" t="s">
        <v>73</v>
      </c>
      <c r="D2" t="s">
        <v>8</v>
      </c>
      <c r="E2" t="s">
        <v>8</v>
      </c>
      <c r="F2" t="s">
        <v>8</v>
      </c>
      <c r="G2" t="s">
        <v>8</v>
      </c>
      <c r="H2" s="1"/>
      <c r="I2" s="1"/>
      <c r="L2" s="1" t="s">
        <v>111</v>
      </c>
      <c r="M2" s="1" t="s">
        <v>112</v>
      </c>
      <c r="N2" t="s">
        <v>113</v>
      </c>
      <c r="O2" t="s">
        <v>114</v>
      </c>
      <c r="P2" t="s">
        <v>115</v>
      </c>
      <c r="Q2" t="s">
        <v>116</v>
      </c>
    </row>
    <row r="3" spans="1:17" x14ac:dyDescent="0.25">
      <c r="A3">
        <v>22000</v>
      </c>
      <c r="B3" t="s">
        <v>9</v>
      </c>
      <c r="C3" t="s">
        <v>10</v>
      </c>
      <c r="D3">
        <v>3</v>
      </c>
      <c r="E3">
        <v>2</v>
      </c>
      <c r="F3">
        <v>3</v>
      </c>
      <c r="G3">
        <v>8</v>
      </c>
      <c r="H3" s="1"/>
      <c r="I3" s="1"/>
      <c r="L3" s="1" t="s">
        <v>178</v>
      </c>
      <c r="M3" s="1" t="s">
        <v>10</v>
      </c>
      <c r="N3" s="36">
        <f>D3</f>
        <v>3</v>
      </c>
      <c r="O3" s="36">
        <f>E3</f>
        <v>2</v>
      </c>
      <c r="P3" s="36">
        <f>F3</f>
        <v>3</v>
      </c>
      <c r="Q3" s="36">
        <f>G3</f>
        <v>8</v>
      </c>
    </row>
    <row r="4" spans="1:17" x14ac:dyDescent="0.25">
      <c r="C4" t="s">
        <v>11</v>
      </c>
      <c r="D4">
        <v>4</v>
      </c>
      <c r="E4">
        <v>4</v>
      </c>
      <c r="F4">
        <v>4</v>
      </c>
      <c r="G4">
        <v>12</v>
      </c>
      <c r="H4" s="1"/>
      <c r="I4" s="1"/>
      <c r="L4" s="1" t="s">
        <v>178</v>
      </c>
      <c r="M4" s="1" t="s">
        <v>11</v>
      </c>
      <c r="N4" s="36">
        <f t="shared" ref="N4:N12" si="0">D4</f>
        <v>4</v>
      </c>
      <c r="O4" s="36">
        <f t="shared" ref="O4:O12" si="1">E4</f>
        <v>4</v>
      </c>
      <c r="P4" s="36">
        <f t="shared" ref="P4:P12" si="2">F4</f>
        <v>4</v>
      </c>
      <c r="Q4" s="36">
        <f t="shared" ref="Q4:Q12" si="3">G4</f>
        <v>12</v>
      </c>
    </row>
    <row r="5" spans="1:17" x14ac:dyDescent="0.25">
      <c r="C5" t="s">
        <v>183</v>
      </c>
      <c r="D5">
        <v>9</v>
      </c>
      <c r="E5">
        <v>4</v>
      </c>
      <c r="F5">
        <v>10</v>
      </c>
      <c r="G5">
        <v>23</v>
      </c>
      <c r="H5" s="1"/>
      <c r="I5" s="1"/>
      <c r="L5" s="1" t="s">
        <v>178</v>
      </c>
      <c r="M5" s="1" t="s">
        <v>194</v>
      </c>
      <c r="N5" s="36">
        <f t="shared" si="0"/>
        <v>9</v>
      </c>
      <c r="O5" s="36">
        <f t="shared" si="1"/>
        <v>4</v>
      </c>
      <c r="P5" s="36">
        <f t="shared" si="2"/>
        <v>10</v>
      </c>
      <c r="Q5" s="36">
        <f t="shared" si="3"/>
        <v>23</v>
      </c>
    </row>
    <row r="6" spans="1:17" x14ac:dyDescent="0.25">
      <c r="C6" t="s">
        <v>12</v>
      </c>
      <c r="D6">
        <v>7</v>
      </c>
      <c r="E6">
        <v>3</v>
      </c>
      <c r="F6">
        <v>7</v>
      </c>
      <c r="G6">
        <v>17</v>
      </c>
      <c r="H6" s="1"/>
      <c r="I6" s="1"/>
      <c r="L6" s="1" t="s">
        <v>178</v>
      </c>
      <c r="M6" s="1" t="s">
        <v>12</v>
      </c>
      <c r="N6" s="36">
        <f t="shared" si="0"/>
        <v>7</v>
      </c>
      <c r="O6" s="36">
        <f t="shared" si="1"/>
        <v>3</v>
      </c>
      <c r="P6" s="36">
        <f t="shared" si="2"/>
        <v>7</v>
      </c>
      <c r="Q6" s="36">
        <f t="shared" si="3"/>
        <v>17</v>
      </c>
    </row>
    <row r="7" spans="1:17" x14ac:dyDescent="0.25">
      <c r="C7" t="s">
        <v>13</v>
      </c>
      <c r="D7">
        <v>0</v>
      </c>
      <c r="E7">
        <v>1</v>
      </c>
      <c r="F7">
        <v>2</v>
      </c>
      <c r="G7">
        <v>3</v>
      </c>
      <c r="H7" s="1"/>
      <c r="I7" s="1"/>
      <c r="L7" s="1" t="s">
        <v>178</v>
      </c>
      <c r="M7" s="1" t="s">
        <v>13</v>
      </c>
      <c r="N7" s="36">
        <f t="shared" si="0"/>
        <v>0</v>
      </c>
      <c r="O7" s="36">
        <f t="shared" si="1"/>
        <v>1</v>
      </c>
      <c r="P7" s="36">
        <f t="shared" si="2"/>
        <v>2</v>
      </c>
      <c r="Q7" s="36">
        <f t="shared" si="3"/>
        <v>3</v>
      </c>
    </row>
    <row r="8" spans="1:17" x14ac:dyDescent="0.25">
      <c r="C8" t="s">
        <v>14</v>
      </c>
      <c r="D8">
        <v>3</v>
      </c>
      <c r="E8">
        <v>3</v>
      </c>
      <c r="F8">
        <v>3</v>
      </c>
      <c r="G8">
        <v>9</v>
      </c>
      <c r="L8" s="1" t="s">
        <v>178</v>
      </c>
      <c r="M8" s="1" t="s">
        <v>14</v>
      </c>
      <c r="N8" s="36">
        <f t="shared" si="0"/>
        <v>3</v>
      </c>
      <c r="O8" s="36">
        <f t="shared" si="1"/>
        <v>3</v>
      </c>
      <c r="P8" s="36">
        <f t="shared" si="2"/>
        <v>3</v>
      </c>
      <c r="Q8" s="36">
        <f t="shared" si="3"/>
        <v>9</v>
      </c>
    </row>
    <row r="9" spans="1:17" x14ac:dyDescent="0.25">
      <c r="C9" t="s">
        <v>15</v>
      </c>
      <c r="D9">
        <v>0</v>
      </c>
      <c r="E9">
        <v>2</v>
      </c>
      <c r="F9">
        <v>3</v>
      </c>
      <c r="G9">
        <v>5</v>
      </c>
      <c r="L9" s="1" t="s">
        <v>178</v>
      </c>
      <c r="M9" s="1" t="s">
        <v>15</v>
      </c>
      <c r="N9" s="36">
        <f t="shared" si="0"/>
        <v>0</v>
      </c>
      <c r="O9" s="36">
        <f t="shared" si="1"/>
        <v>2</v>
      </c>
      <c r="P9" s="36">
        <f t="shared" si="2"/>
        <v>3</v>
      </c>
      <c r="Q9" s="36">
        <f t="shared" si="3"/>
        <v>5</v>
      </c>
    </row>
    <row r="10" spans="1:17" x14ac:dyDescent="0.25">
      <c r="C10" t="s">
        <v>16</v>
      </c>
      <c r="D10">
        <v>7</v>
      </c>
      <c r="E10">
        <v>0</v>
      </c>
      <c r="F10">
        <v>4</v>
      </c>
      <c r="G10">
        <v>11</v>
      </c>
      <c r="L10" s="1" t="s">
        <v>178</v>
      </c>
      <c r="M10" s="1" t="s">
        <v>16</v>
      </c>
      <c r="N10" s="36">
        <f t="shared" si="0"/>
        <v>7</v>
      </c>
      <c r="O10" s="36">
        <f t="shared" si="1"/>
        <v>0</v>
      </c>
      <c r="P10" s="36">
        <f t="shared" si="2"/>
        <v>4</v>
      </c>
      <c r="Q10" s="36">
        <f t="shared" si="3"/>
        <v>11</v>
      </c>
    </row>
    <row r="11" spans="1:17" x14ac:dyDescent="0.25">
      <c r="C11" t="s">
        <v>246</v>
      </c>
      <c r="D11">
        <v>10</v>
      </c>
      <c r="E11">
        <v>11</v>
      </c>
      <c r="F11">
        <v>15</v>
      </c>
      <c r="G11">
        <v>36</v>
      </c>
      <c r="L11" s="1" t="s">
        <v>178</v>
      </c>
      <c r="M11" s="1" t="s">
        <v>246</v>
      </c>
      <c r="N11" s="36">
        <f t="shared" si="0"/>
        <v>10</v>
      </c>
      <c r="O11" s="36">
        <f t="shared" si="1"/>
        <v>11</v>
      </c>
      <c r="P11" s="36">
        <f t="shared" si="2"/>
        <v>15</v>
      </c>
      <c r="Q11" s="36">
        <f t="shared" si="3"/>
        <v>36</v>
      </c>
    </row>
    <row r="12" spans="1:17" x14ac:dyDescent="0.25">
      <c r="C12" t="s">
        <v>17</v>
      </c>
      <c r="D12">
        <v>41</v>
      </c>
      <c r="E12">
        <v>30</v>
      </c>
      <c r="F12">
        <v>50</v>
      </c>
      <c r="G12">
        <v>121</v>
      </c>
      <c r="L12" s="1" t="s">
        <v>178</v>
      </c>
      <c r="M12" s="1" t="s">
        <v>116</v>
      </c>
      <c r="N12" s="36">
        <f t="shared" si="0"/>
        <v>41</v>
      </c>
      <c r="O12" s="36">
        <f t="shared" si="1"/>
        <v>30</v>
      </c>
      <c r="P12" s="36">
        <f t="shared" si="2"/>
        <v>50</v>
      </c>
      <c r="Q12" s="36">
        <f t="shared" si="3"/>
        <v>121</v>
      </c>
    </row>
    <row r="13" spans="1:17" x14ac:dyDescent="0.25">
      <c r="L13" s="1" t="s">
        <v>269</v>
      </c>
      <c r="M13" s="1" t="s">
        <v>19</v>
      </c>
      <c r="N13" s="36">
        <f>D14</f>
        <v>6</v>
      </c>
      <c r="O13" s="36">
        <f t="shared" ref="O13:Q13" si="4">E14</f>
        <v>3</v>
      </c>
      <c r="P13" s="36">
        <f t="shared" si="4"/>
        <v>4</v>
      </c>
      <c r="Q13" s="36">
        <f t="shared" si="4"/>
        <v>13</v>
      </c>
    </row>
    <row r="14" spans="1:17" x14ac:dyDescent="0.25">
      <c r="A14">
        <v>24000</v>
      </c>
      <c r="B14" t="s">
        <v>18</v>
      </c>
      <c r="C14" t="s">
        <v>19</v>
      </c>
      <c r="D14">
        <v>6</v>
      </c>
      <c r="E14">
        <v>3</v>
      </c>
      <c r="F14">
        <v>4</v>
      </c>
      <c r="G14">
        <v>13</v>
      </c>
      <c r="L14" s="1" t="s">
        <v>269</v>
      </c>
      <c r="M14" s="1" t="s">
        <v>20</v>
      </c>
      <c r="N14" s="36">
        <f t="shared" ref="N14:N22" si="5">D15</f>
        <v>9</v>
      </c>
      <c r="O14" s="36">
        <f t="shared" ref="O14:O22" si="6">E15</f>
        <v>5</v>
      </c>
      <c r="P14" s="36">
        <f t="shared" ref="P14:P22" si="7">F15</f>
        <v>0</v>
      </c>
      <c r="Q14" s="36">
        <f t="shared" ref="Q14:Q22" si="8">G15</f>
        <v>14</v>
      </c>
    </row>
    <row r="15" spans="1:17" x14ac:dyDescent="0.25">
      <c r="C15" t="s">
        <v>20</v>
      </c>
      <c r="D15">
        <v>9</v>
      </c>
      <c r="E15">
        <v>5</v>
      </c>
      <c r="F15">
        <v>0</v>
      </c>
      <c r="G15">
        <v>14</v>
      </c>
      <c r="L15" s="1" t="s">
        <v>269</v>
      </c>
      <c r="M15" s="1" t="s">
        <v>21</v>
      </c>
      <c r="N15" s="36">
        <f t="shared" si="5"/>
        <v>3</v>
      </c>
      <c r="O15" s="36">
        <f t="shared" si="6"/>
        <v>10</v>
      </c>
      <c r="P15" s="36">
        <f t="shared" si="7"/>
        <v>4</v>
      </c>
      <c r="Q15" s="36">
        <f t="shared" si="8"/>
        <v>17</v>
      </c>
    </row>
    <row r="16" spans="1:17" x14ac:dyDescent="0.25">
      <c r="C16" t="s">
        <v>21</v>
      </c>
      <c r="D16">
        <v>3</v>
      </c>
      <c r="E16">
        <v>10</v>
      </c>
      <c r="F16">
        <v>4</v>
      </c>
      <c r="G16">
        <v>17</v>
      </c>
      <c r="L16" s="1" t="s">
        <v>269</v>
      </c>
      <c r="M16" s="1" t="s">
        <v>22</v>
      </c>
      <c r="N16" s="36">
        <f t="shared" si="5"/>
        <v>3</v>
      </c>
      <c r="O16" s="36">
        <f t="shared" si="6"/>
        <v>1</v>
      </c>
      <c r="P16" s="36">
        <f t="shared" si="7"/>
        <v>1</v>
      </c>
      <c r="Q16" s="36">
        <f t="shared" si="8"/>
        <v>5</v>
      </c>
    </row>
    <row r="17" spans="1:17" x14ac:dyDescent="0.25">
      <c r="C17" t="s">
        <v>22</v>
      </c>
      <c r="D17">
        <v>3</v>
      </c>
      <c r="E17">
        <v>1</v>
      </c>
      <c r="F17">
        <v>1</v>
      </c>
      <c r="G17">
        <v>5</v>
      </c>
      <c r="L17" s="1" t="s">
        <v>269</v>
      </c>
      <c r="M17" s="1" t="s">
        <v>23</v>
      </c>
      <c r="N17" s="36">
        <f t="shared" si="5"/>
        <v>10</v>
      </c>
      <c r="O17" s="36">
        <f t="shared" si="6"/>
        <v>9</v>
      </c>
      <c r="P17" s="36">
        <f t="shared" si="7"/>
        <v>3</v>
      </c>
      <c r="Q17" s="36">
        <f t="shared" si="8"/>
        <v>22</v>
      </c>
    </row>
    <row r="18" spans="1:17" x14ac:dyDescent="0.25">
      <c r="C18" t="s">
        <v>23</v>
      </c>
      <c r="D18">
        <v>10</v>
      </c>
      <c r="E18">
        <v>9</v>
      </c>
      <c r="F18">
        <v>3</v>
      </c>
      <c r="G18">
        <v>22</v>
      </c>
      <c r="L18" s="1" t="s">
        <v>269</v>
      </c>
      <c r="M18" s="1" t="s">
        <v>24</v>
      </c>
      <c r="N18" s="36">
        <f t="shared" si="5"/>
        <v>9</v>
      </c>
      <c r="O18" s="36">
        <f t="shared" si="6"/>
        <v>3</v>
      </c>
      <c r="P18" s="36">
        <f t="shared" si="7"/>
        <v>4</v>
      </c>
      <c r="Q18" s="36">
        <f t="shared" si="8"/>
        <v>16</v>
      </c>
    </row>
    <row r="19" spans="1:17" x14ac:dyDescent="0.25">
      <c r="C19" t="s">
        <v>24</v>
      </c>
      <c r="D19">
        <v>9</v>
      </c>
      <c r="E19">
        <v>3</v>
      </c>
      <c r="F19">
        <v>4</v>
      </c>
      <c r="G19">
        <v>16</v>
      </c>
      <c r="L19" s="1" t="s">
        <v>269</v>
      </c>
      <c r="M19" s="1" t="s">
        <v>247</v>
      </c>
      <c r="N19" s="36">
        <f t="shared" si="5"/>
        <v>2</v>
      </c>
      <c r="O19" s="36">
        <f t="shared" si="6"/>
        <v>4</v>
      </c>
      <c r="P19" s="36">
        <f t="shared" si="7"/>
        <v>2</v>
      </c>
      <c r="Q19" s="36">
        <f t="shared" si="8"/>
        <v>8</v>
      </c>
    </row>
    <row r="20" spans="1:17" x14ac:dyDescent="0.25">
      <c r="C20" t="s">
        <v>247</v>
      </c>
      <c r="D20">
        <v>2</v>
      </c>
      <c r="E20">
        <v>4</v>
      </c>
      <c r="F20">
        <v>2</v>
      </c>
      <c r="G20">
        <v>8</v>
      </c>
      <c r="L20" s="1" t="s">
        <v>269</v>
      </c>
      <c r="M20" s="1" t="s">
        <v>25</v>
      </c>
      <c r="N20" s="36">
        <f t="shared" si="5"/>
        <v>5</v>
      </c>
      <c r="O20" s="36">
        <f t="shared" si="6"/>
        <v>8</v>
      </c>
      <c r="P20" s="36">
        <f t="shared" si="7"/>
        <v>2</v>
      </c>
      <c r="Q20" s="36">
        <f t="shared" si="8"/>
        <v>15</v>
      </c>
    </row>
    <row r="21" spans="1:17" x14ac:dyDescent="0.25">
      <c r="C21" t="s">
        <v>25</v>
      </c>
      <c r="D21">
        <v>5</v>
      </c>
      <c r="E21">
        <v>8</v>
      </c>
      <c r="F21">
        <v>2</v>
      </c>
      <c r="G21">
        <v>15</v>
      </c>
      <c r="L21" s="1" t="s">
        <v>269</v>
      </c>
      <c r="M21" s="1" t="s">
        <v>26</v>
      </c>
      <c r="N21" s="36">
        <f t="shared" si="5"/>
        <v>3</v>
      </c>
      <c r="O21" s="36">
        <f t="shared" si="6"/>
        <v>3</v>
      </c>
      <c r="P21" s="36">
        <f t="shared" si="7"/>
        <v>1</v>
      </c>
      <c r="Q21" s="36">
        <f t="shared" si="8"/>
        <v>7</v>
      </c>
    </row>
    <row r="22" spans="1:17" x14ac:dyDescent="0.25">
      <c r="C22" t="s">
        <v>26</v>
      </c>
      <c r="D22">
        <v>3</v>
      </c>
      <c r="E22">
        <v>3</v>
      </c>
      <c r="F22">
        <v>1</v>
      </c>
      <c r="G22">
        <v>7</v>
      </c>
      <c r="L22" s="1" t="s">
        <v>269</v>
      </c>
      <c r="M22" s="1" t="s">
        <v>120</v>
      </c>
      <c r="N22" s="36">
        <f t="shared" si="5"/>
        <v>50</v>
      </c>
      <c r="O22" s="36">
        <f t="shared" si="6"/>
        <v>45</v>
      </c>
      <c r="P22" s="36">
        <f t="shared" si="7"/>
        <v>21</v>
      </c>
      <c r="Q22" s="36">
        <f t="shared" si="8"/>
        <v>116</v>
      </c>
    </row>
    <row r="23" spans="1:17" x14ac:dyDescent="0.25">
      <c r="C23" t="s">
        <v>27</v>
      </c>
      <c r="D23">
        <v>50</v>
      </c>
      <c r="E23">
        <v>45</v>
      </c>
      <c r="F23">
        <v>21</v>
      </c>
      <c r="G23">
        <v>116</v>
      </c>
      <c r="L23" s="1" t="s">
        <v>28</v>
      </c>
      <c r="M23" s="1" t="s">
        <v>116</v>
      </c>
      <c r="N23" s="36">
        <f>D26</f>
        <v>4</v>
      </c>
      <c r="O23" s="36">
        <f t="shared" ref="O23:Q23" si="9">E26</f>
        <v>8</v>
      </c>
      <c r="P23" s="36">
        <f t="shared" si="9"/>
        <v>8</v>
      </c>
      <c r="Q23" s="36">
        <f t="shared" si="9"/>
        <v>20</v>
      </c>
    </row>
    <row r="24" spans="1:17" x14ac:dyDescent="0.25">
      <c r="L24" s="1" t="s">
        <v>179</v>
      </c>
      <c r="M24" s="1" t="s">
        <v>116</v>
      </c>
      <c r="N24" s="36">
        <f>D29</f>
        <v>8</v>
      </c>
      <c r="O24" s="36">
        <f t="shared" ref="O24:Q24" si="10">E29</f>
        <v>8</v>
      </c>
      <c r="P24" s="36">
        <f t="shared" si="10"/>
        <v>3</v>
      </c>
      <c r="Q24" s="36">
        <f t="shared" si="10"/>
        <v>19</v>
      </c>
    </row>
    <row r="25" spans="1:17" x14ac:dyDescent="0.25">
      <c r="A25">
        <v>21000</v>
      </c>
      <c r="B25" t="s">
        <v>28</v>
      </c>
      <c r="C25" t="s">
        <v>28</v>
      </c>
      <c r="D25">
        <v>4</v>
      </c>
      <c r="E25">
        <v>8</v>
      </c>
      <c r="F25">
        <v>8</v>
      </c>
      <c r="G25">
        <v>20</v>
      </c>
      <c r="L25" s="1" t="s">
        <v>32</v>
      </c>
      <c r="M25" s="1" t="s">
        <v>33</v>
      </c>
      <c r="N25" s="36">
        <f>D33</f>
        <v>2</v>
      </c>
      <c r="O25" s="36">
        <f t="shared" ref="O25:Q25" si="11">E33</f>
        <v>2</v>
      </c>
      <c r="P25" s="36">
        <f t="shared" si="11"/>
        <v>6</v>
      </c>
      <c r="Q25" s="36">
        <f t="shared" si="11"/>
        <v>10</v>
      </c>
    </row>
    <row r="26" spans="1:17" x14ac:dyDescent="0.25">
      <c r="C26" t="s">
        <v>29</v>
      </c>
      <c r="D26">
        <v>4</v>
      </c>
      <c r="E26">
        <v>8</v>
      </c>
      <c r="F26">
        <v>8</v>
      </c>
      <c r="G26">
        <v>20</v>
      </c>
      <c r="L26" s="1" t="s">
        <v>32</v>
      </c>
      <c r="M26" s="1" t="s">
        <v>34</v>
      </c>
      <c r="N26" s="36">
        <f t="shared" ref="N26:N27" si="12">D34</f>
        <v>5</v>
      </c>
      <c r="O26" s="36">
        <f t="shared" ref="O26:O27" si="13">E34</f>
        <v>8</v>
      </c>
      <c r="P26" s="36">
        <f t="shared" ref="P26:P27" si="14">F34</f>
        <v>7</v>
      </c>
      <c r="Q26" s="36">
        <f t="shared" ref="Q26:Q27" si="15">G34</f>
        <v>20</v>
      </c>
    </row>
    <row r="27" spans="1:17" x14ac:dyDescent="0.25">
      <c r="L27" s="1" t="s">
        <v>32</v>
      </c>
      <c r="M27" s="1" t="s">
        <v>116</v>
      </c>
      <c r="N27" s="36">
        <f t="shared" si="12"/>
        <v>7</v>
      </c>
      <c r="O27" s="36">
        <f t="shared" si="13"/>
        <v>10</v>
      </c>
      <c r="P27" s="36">
        <f t="shared" si="14"/>
        <v>13</v>
      </c>
      <c r="Q27" s="36">
        <f t="shared" si="15"/>
        <v>30</v>
      </c>
    </row>
    <row r="28" spans="1:17" x14ac:dyDescent="0.25">
      <c r="A28">
        <v>23000</v>
      </c>
      <c r="B28" t="s">
        <v>30</v>
      </c>
      <c r="C28" t="s">
        <v>30</v>
      </c>
      <c r="D28">
        <v>8</v>
      </c>
      <c r="E28">
        <v>8</v>
      </c>
      <c r="F28">
        <v>3</v>
      </c>
      <c r="G28">
        <v>19</v>
      </c>
      <c r="L28" s="1" t="s">
        <v>125</v>
      </c>
      <c r="M28" s="1" t="s">
        <v>116</v>
      </c>
      <c r="N28" s="36">
        <f>D37</f>
        <v>109</v>
      </c>
      <c r="O28" s="36">
        <f t="shared" ref="O28:P28" si="16">E37</f>
        <v>101</v>
      </c>
      <c r="P28" s="36">
        <f t="shared" si="16"/>
        <v>89</v>
      </c>
      <c r="Q28" s="36">
        <f>G37</f>
        <v>299</v>
      </c>
    </row>
    <row r="29" spans="1:17" x14ac:dyDescent="0.25">
      <c r="C29" t="s">
        <v>248</v>
      </c>
      <c r="D29">
        <v>8</v>
      </c>
      <c r="E29">
        <v>8</v>
      </c>
      <c r="F29">
        <v>3</v>
      </c>
      <c r="G29">
        <v>19</v>
      </c>
      <c r="N29" s="35"/>
      <c r="O29" s="35"/>
      <c r="P29" s="35"/>
      <c r="Q29" s="35"/>
    </row>
    <row r="30" spans="1:17" x14ac:dyDescent="0.25">
      <c r="C30" t="s">
        <v>249</v>
      </c>
    </row>
    <row r="31" spans="1:17" x14ac:dyDescent="0.25">
      <c r="L31" s="7" t="s">
        <v>180</v>
      </c>
    </row>
    <row r="32" spans="1:17" x14ac:dyDescent="0.25">
      <c r="L32" s="7" t="s">
        <v>111</v>
      </c>
      <c r="M32" t="s">
        <v>113</v>
      </c>
      <c r="N32" t="s">
        <v>114</v>
      </c>
      <c r="O32" t="s">
        <v>115</v>
      </c>
    </row>
    <row r="33" spans="1:15" x14ac:dyDescent="0.25">
      <c r="A33">
        <v>27200</v>
      </c>
      <c r="B33" t="s">
        <v>32</v>
      </c>
      <c r="C33" t="s">
        <v>33</v>
      </c>
      <c r="D33">
        <v>2</v>
      </c>
      <c r="E33">
        <v>2</v>
      </c>
      <c r="F33">
        <v>6</v>
      </c>
      <c r="G33">
        <v>10</v>
      </c>
      <c r="L33" s="13" t="s">
        <v>32</v>
      </c>
      <c r="M33" s="36">
        <f>N27</f>
        <v>7</v>
      </c>
      <c r="N33" s="36">
        <f t="shared" ref="N33:O33" si="17">O27</f>
        <v>10</v>
      </c>
      <c r="O33" s="36">
        <f t="shared" si="17"/>
        <v>13</v>
      </c>
    </row>
    <row r="34" spans="1:15" x14ac:dyDescent="0.25">
      <c r="C34" t="s">
        <v>34</v>
      </c>
      <c r="D34">
        <v>5</v>
      </c>
      <c r="E34">
        <v>8</v>
      </c>
      <c r="F34">
        <v>7</v>
      </c>
      <c r="G34">
        <v>20</v>
      </c>
      <c r="L34" s="13" t="s">
        <v>269</v>
      </c>
      <c r="M34" s="36">
        <f>N22</f>
        <v>50</v>
      </c>
      <c r="N34" s="36">
        <f t="shared" ref="N34:O34" si="18">O22</f>
        <v>45</v>
      </c>
      <c r="O34" s="36">
        <f t="shared" si="18"/>
        <v>21</v>
      </c>
    </row>
    <row r="35" spans="1:15" x14ac:dyDescent="0.25">
      <c r="C35" t="s">
        <v>35</v>
      </c>
      <c r="D35">
        <v>7</v>
      </c>
      <c r="E35">
        <v>10</v>
      </c>
      <c r="F35">
        <v>13</v>
      </c>
      <c r="G35">
        <v>30</v>
      </c>
      <c r="L35" s="13" t="s">
        <v>28</v>
      </c>
      <c r="M35" s="36">
        <f>N23</f>
        <v>4</v>
      </c>
      <c r="N35" s="36">
        <f t="shared" ref="N35:O35" si="19">O23</f>
        <v>8</v>
      </c>
      <c r="O35" s="36">
        <f t="shared" si="19"/>
        <v>8</v>
      </c>
    </row>
    <row r="36" spans="1:15" x14ac:dyDescent="0.25">
      <c r="L36" s="13" t="s">
        <v>179</v>
      </c>
      <c r="M36" s="36">
        <f>N24</f>
        <v>8</v>
      </c>
      <c r="N36" s="36">
        <f t="shared" ref="N36:O36" si="20">O24</f>
        <v>8</v>
      </c>
      <c r="O36" s="36">
        <f t="shared" si="20"/>
        <v>3</v>
      </c>
    </row>
    <row r="37" spans="1:15" x14ac:dyDescent="0.25">
      <c r="A37" t="s">
        <v>36</v>
      </c>
      <c r="B37" t="s">
        <v>37</v>
      </c>
      <c r="C37" t="s">
        <v>37</v>
      </c>
      <c r="D37">
        <v>109</v>
      </c>
      <c r="E37">
        <v>101</v>
      </c>
      <c r="F37">
        <v>89</v>
      </c>
      <c r="G37">
        <v>299</v>
      </c>
      <c r="L37" s="13" t="s">
        <v>178</v>
      </c>
      <c r="M37" s="36">
        <f>N12</f>
        <v>41</v>
      </c>
      <c r="N37" s="36">
        <f t="shared" ref="N37:O37" si="21">O12</f>
        <v>30</v>
      </c>
      <c r="O37" s="36">
        <f t="shared" si="21"/>
        <v>50</v>
      </c>
    </row>
    <row r="39" spans="1:15" x14ac:dyDescent="0.25">
      <c r="L39" s="6" t="s">
        <v>133</v>
      </c>
      <c r="M39" t="s">
        <v>117</v>
      </c>
      <c r="N39" t="s">
        <v>118</v>
      </c>
      <c r="O39" t="s">
        <v>119</v>
      </c>
    </row>
    <row r="40" spans="1:15" x14ac:dyDescent="0.25">
      <c r="L40" s="7" t="s">
        <v>28</v>
      </c>
      <c r="M40">
        <v>4</v>
      </c>
      <c r="N40">
        <v>8</v>
      </c>
      <c r="O40">
        <v>8</v>
      </c>
    </row>
    <row r="41" spans="1:15" x14ac:dyDescent="0.25">
      <c r="B41" s="81" t="s">
        <v>213</v>
      </c>
      <c r="C41" s="81"/>
      <c r="D41" s="81"/>
      <c r="L41" s="7" t="s">
        <v>32</v>
      </c>
      <c r="M41">
        <v>7</v>
      </c>
      <c r="N41">
        <v>10</v>
      </c>
      <c r="O41">
        <v>13</v>
      </c>
    </row>
    <row r="42" spans="1:15" x14ac:dyDescent="0.25">
      <c r="B42" s="1" t="s">
        <v>38</v>
      </c>
      <c r="C42" s="1" t="s">
        <v>39</v>
      </c>
      <c r="D42" t="s">
        <v>40</v>
      </c>
      <c r="F42" s="1"/>
      <c r="G42" s="1"/>
      <c r="L42" s="7" t="s">
        <v>178</v>
      </c>
      <c r="M42">
        <v>41</v>
      </c>
      <c r="N42">
        <v>30</v>
      </c>
      <c r="O42">
        <v>50</v>
      </c>
    </row>
    <row r="43" spans="1:15" x14ac:dyDescent="0.25">
      <c r="B43" s="1" t="s">
        <v>41</v>
      </c>
      <c r="C43" s="1" t="s">
        <v>42</v>
      </c>
      <c r="D43" t="s">
        <v>8</v>
      </c>
      <c r="F43" s="1"/>
      <c r="G43" s="1"/>
      <c r="L43" s="7" t="s">
        <v>179</v>
      </c>
      <c r="M43">
        <v>8</v>
      </c>
      <c r="N43">
        <v>8</v>
      </c>
      <c r="O43">
        <v>3</v>
      </c>
    </row>
    <row r="44" spans="1:15" x14ac:dyDescent="0.25">
      <c r="B44" s="1" t="s">
        <v>43</v>
      </c>
      <c r="C44" s="1" t="s">
        <v>44</v>
      </c>
      <c r="D44">
        <v>1</v>
      </c>
      <c r="F44" s="1"/>
      <c r="G44" s="1"/>
      <c r="L44" s="7" t="s">
        <v>269</v>
      </c>
      <c r="M44">
        <v>50</v>
      </c>
      <c r="N44">
        <v>45</v>
      </c>
      <c r="O44">
        <v>21</v>
      </c>
    </row>
    <row r="45" spans="1:15" x14ac:dyDescent="0.25">
      <c r="B45" s="1" t="s">
        <v>43</v>
      </c>
      <c r="C45" s="1" t="s">
        <v>233</v>
      </c>
      <c r="D45">
        <v>1</v>
      </c>
      <c r="F45" s="1"/>
      <c r="G45" s="1"/>
    </row>
    <row r="46" spans="1:15" x14ac:dyDescent="0.25">
      <c r="B46" s="1" t="s">
        <v>43</v>
      </c>
      <c r="C46" s="1" t="s">
        <v>45</v>
      </c>
      <c r="D46">
        <v>1</v>
      </c>
      <c r="F46" s="1"/>
      <c r="G46" s="1"/>
    </row>
    <row r="47" spans="1:15" x14ac:dyDescent="0.25">
      <c r="B47" s="1" t="s">
        <v>43</v>
      </c>
      <c r="C47" s="1" t="s">
        <v>46</v>
      </c>
      <c r="D47">
        <v>287</v>
      </c>
      <c r="F47" s="1"/>
      <c r="G47" s="1"/>
    </row>
    <row r="48" spans="1:15" x14ac:dyDescent="0.25">
      <c r="B48" s="1" t="s">
        <v>58</v>
      </c>
      <c r="C48" s="1" t="s">
        <v>250</v>
      </c>
      <c r="D48">
        <v>1</v>
      </c>
      <c r="F48" s="1"/>
      <c r="G48" s="1"/>
    </row>
    <row r="49" spans="2:7" x14ac:dyDescent="0.25">
      <c r="B49" s="1" t="s">
        <v>47</v>
      </c>
      <c r="C49" s="1" t="s">
        <v>48</v>
      </c>
      <c r="D49">
        <v>6</v>
      </c>
      <c r="F49" s="1"/>
      <c r="G49" s="1"/>
    </row>
    <row r="52" spans="2:7" x14ac:dyDescent="0.25">
      <c r="B52" t="s">
        <v>234</v>
      </c>
    </row>
  </sheetData>
  <mergeCells count="1">
    <mergeCell ref="B41:D41"/>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5352-58E7-47E9-8729-607575776E07}">
  <dimension ref="A1:H44"/>
  <sheetViews>
    <sheetView workbookViewId="0"/>
  </sheetViews>
  <sheetFormatPr defaultRowHeight="15" x14ac:dyDescent="0.25"/>
  <cols>
    <col min="1" max="1" width="46.42578125" bestFit="1" customWidth="1"/>
    <col min="2" max="5" width="10.28515625" customWidth="1"/>
    <col min="6" max="6" width="11.42578125" customWidth="1"/>
    <col min="7" max="7" width="10.28515625" customWidth="1"/>
  </cols>
  <sheetData>
    <row r="1" spans="1:7" ht="23.25" x14ac:dyDescent="0.35">
      <c r="A1" s="19" t="s">
        <v>210</v>
      </c>
      <c r="B1" s="19"/>
      <c r="C1" s="19"/>
      <c r="D1" s="19"/>
      <c r="E1" s="19"/>
      <c r="F1" s="19"/>
      <c r="G1" s="19"/>
    </row>
    <row r="2" spans="1:7" ht="23.25" x14ac:dyDescent="0.35">
      <c r="A2" s="19" t="s">
        <v>121</v>
      </c>
      <c r="B2" s="19"/>
      <c r="C2" s="19"/>
      <c r="D2" s="19"/>
      <c r="E2" s="19"/>
      <c r="F2" s="19"/>
      <c r="G2" s="19"/>
    </row>
    <row r="3" spans="1:7" ht="23.25" x14ac:dyDescent="0.35">
      <c r="A3" s="29">
        <v>45931</v>
      </c>
      <c r="B3" s="19"/>
      <c r="C3" s="19"/>
      <c r="D3" s="19"/>
      <c r="E3" s="19"/>
      <c r="F3" s="19"/>
      <c r="G3" s="19"/>
    </row>
    <row r="4" spans="1:7" x14ac:dyDescent="0.25">
      <c r="A4" s="21" t="s">
        <v>127</v>
      </c>
      <c r="B4" s="21"/>
      <c r="C4" s="21"/>
      <c r="D4" s="21"/>
      <c r="E4" s="21"/>
      <c r="F4" s="21"/>
      <c r="G4" s="21"/>
    </row>
    <row r="5" spans="1:7" x14ac:dyDescent="0.25">
      <c r="A5" s="21" t="s">
        <v>228</v>
      </c>
      <c r="B5" s="21"/>
      <c r="C5" s="21"/>
      <c r="D5" s="21"/>
      <c r="E5" s="21"/>
      <c r="F5" s="21"/>
      <c r="G5" s="21"/>
    </row>
    <row r="7" spans="1:7" ht="30" x14ac:dyDescent="0.25">
      <c r="A7" s="24" t="s">
        <v>111</v>
      </c>
      <c r="B7" s="25" t="s">
        <v>117</v>
      </c>
      <c r="C7" s="28" t="s">
        <v>118</v>
      </c>
      <c r="D7" s="28" t="s">
        <v>119</v>
      </c>
      <c r="E7" s="25" t="s">
        <v>126</v>
      </c>
      <c r="F7" s="28" t="s">
        <v>211</v>
      </c>
      <c r="G7" s="25" t="s">
        <v>120</v>
      </c>
    </row>
    <row r="8" spans="1:7" x14ac:dyDescent="0.25">
      <c r="A8" s="7" t="s">
        <v>258</v>
      </c>
      <c r="B8" s="30"/>
      <c r="C8" s="30"/>
      <c r="D8" s="30"/>
      <c r="E8" s="30"/>
      <c r="F8" s="30"/>
      <c r="G8" s="30"/>
    </row>
    <row r="9" spans="1:7" x14ac:dyDescent="0.25">
      <c r="A9" s="8" t="s">
        <v>215</v>
      </c>
      <c r="B9" s="30">
        <v>0</v>
      </c>
      <c r="C9" s="30">
        <v>0</v>
      </c>
      <c r="D9" s="30">
        <v>0</v>
      </c>
      <c r="E9" s="30">
        <v>1</v>
      </c>
      <c r="F9" s="30">
        <v>0</v>
      </c>
      <c r="G9" s="30">
        <v>1</v>
      </c>
    </row>
    <row r="10" spans="1:7" x14ac:dyDescent="0.25">
      <c r="A10" s="8" t="s">
        <v>50</v>
      </c>
      <c r="B10" s="30">
        <v>0</v>
      </c>
      <c r="C10" s="30">
        <v>0</v>
      </c>
      <c r="D10" s="30">
        <v>0</v>
      </c>
      <c r="E10" s="30">
        <v>1</v>
      </c>
      <c r="F10" s="30">
        <v>1</v>
      </c>
      <c r="G10" s="30">
        <v>2</v>
      </c>
    </row>
    <row r="11" spans="1:7" x14ac:dyDescent="0.25">
      <c r="A11" s="4" t="s">
        <v>116</v>
      </c>
      <c r="B11" s="49">
        <v>0</v>
      </c>
      <c r="C11" s="49">
        <v>0</v>
      </c>
      <c r="D11" s="49">
        <v>0</v>
      </c>
      <c r="E11" s="49">
        <v>2</v>
      </c>
      <c r="F11" s="49">
        <v>1</v>
      </c>
      <c r="G11" s="49">
        <v>3</v>
      </c>
    </row>
    <row r="12" spans="1:7" x14ac:dyDescent="0.25">
      <c r="A12" s="7" t="s">
        <v>28</v>
      </c>
      <c r="B12" s="30"/>
      <c r="C12" s="30"/>
      <c r="D12" s="30"/>
      <c r="E12" s="30"/>
      <c r="F12" s="30"/>
      <c r="G12" s="30"/>
    </row>
    <row r="13" spans="1:7" x14ac:dyDescent="0.25">
      <c r="A13" s="4" t="s">
        <v>116</v>
      </c>
      <c r="B13" s="49">
        <v>0</v>
      </c>
      <c r="C13" s="49">
        <v>0</v>
      </c>
      <c r="D13" s="49">
        <v>1</v>
      </c>
      <c r="E13" s="49">
        <v>8</v>
      </c>
      <c r="F13" s="49">
        <v>7</v>
      </c>
      <c r="G13" s="49">
        <v>16</v>
      </c>
    </row>
    <row r="14" spans="1:7" x14ac:dyDescent="0.25">
      <c r="A14" s="7" t="s">
        <v>32</v>
      </c>
      <c r="B14" s="30"/>
      <c r="C14" s="30"/>
      <c r="D14" s="30"/>
      <c r="E14" s="30"/>
      <c r="F14" s="30"/>
      <c r="G14" s="30"/>
    </row>
    <row r="15" spans="1:7" x14ac:dyDescent="0.25">
      <c r="A15" s="8" t="s">
        <v>33</v>
      </c>
      <c r="B15" s="30">
        <v>0</v>
      </c>
      <c r="C15" s="30">
        <v>0</v>
      </c>
      <c r="D15" s="30">
        <v>0</v>
      </c>
      <c r="E15" s="30">
        <v>3</v>
      </c>
      <c r="F15" s="30">
        <v>4</v>
      </c>
      <c r="G15" s="30">
        <v>7</v>
      </c>
    </row>
    <row r="16" spans="1:7" x14ac:dyDescent="0.25">
      <c r="A16" s="8" t="s">
        <v>34</v>
      </c>
      <c r="B16" s="30">
        <v>1</v>
      </c>
      <c r="C16" s="30">
        <v>0</v>
      </c>
      <c r="D16" s="30">
        <v>0</v>
      </c>
      <c r="E16" s="30">
        <v>0</v>
      </c>
      <c r="F16" s="30">
        <v>6</v>
      </c>
      <c r="G16" s="30">
        <v>7</v>
      </c>
    </row>
    <row r="17" spans="1:7" x14ac:dyDescent="0.25">
      <c r="A17" s="4" t="s">
        <v>116</v>
      </c>
      <c r="B17" s="49">
        <v>1</v>
      </c>
      <c r="C17" s="49">
        <v>0</v>
      </c>
      <c r="D17" s="49">
        <v>0</v>
      </c>
      <c r="E17" s="49">
        <v>3</v>
      </c>
      <c r="F17" s="49">
        <v>10</v>
      </c>
      <c r="G17" s="49">
        <v>14</v>
      </c>
    </row>
    <row r="18" spans="1:7" x14ac:dyDescent="0.25">
      <c r="A18" s="7" t="s">
        <v>178</v>
      </c>
      <c r="B18" s="30"/>
      <c r="C18" s="30"/>
      <c r="D18" s="30"/>
      <c r="E18" s="30"/>
      <c r="F18" s="30"/>
      <c r="G18" s="30"/>
    </row>
    <row r="19" spans="1:7" x14ac:dyDescent="0.25">
      <c r="A19" s="8" t="s">
        <v>10</v>
      </c>
      <c r="B19" s="30">
        <v>0</v>
      </c>
      <c r="C19" s="30">
        <v>0</v>
      </c>
      <c r="D19" s="30">
        <v>0</v>
      </c>
      <c r="E19" s="30">
        <v>1</v>
      </c>
      <c r="F19" s="30">
        <v>1</v>
      </c>
      <c r="G19" s="30">
        <v>2</v>
      </c>
    </row>
    <row r="20" spans="1:7" x14ac:dyDescent="0.25">
      <c r="A20" s="8" t="s">
        <v>11</v>
      </c>
      <c r="B20" s="30">
        <v>1</v>
      </c>
      <c r="C20" s="30">
        <v>0</v>
      </c>
      <c r="D20" s="30">
        <v>0</v>
      </c>
      <c r="E20" s="30">
        <v>2</v>
      </c>
      <c r="F20" s="30">
        <v>2</v>
      </c>
      <c r="G20" s="30">
        <v>5</v>
      </c>
    </row>
    <row r="21" spans="1:7" x14ac:dyDescent="0.25">
      <c r="A21" s="8" t="s">
        <v>194</v>
      </c>
      <c r="B21" s="30">
        <v>0</v>
      </c>
      <c r="C21" s="30">
        <v>0</v>
      </c>
      <c r="D21" s="30">
        <v>0</v>
      </c>
      <c r="E21" s="30">
        <v>6</v>
      </c>
      <c r="F21" s="30">
        <v>5</v>
      </c>
      <c r="G21" s="30">
        <v>11</v>
      </c>
    </row>
    <row r="22" spans="1:7" x14ac:dyDescent="0.25">
      <c r="A22" s="8" t="s">
        <v>12</v>
      </c>
      <c r="B22" s="30">
        <v>0</v>
      </c>
      <c r="C22" s="30">
        <v>0</v>
      </c>
      <c r="D22" s="30">
        <v>0</v>
      </c>
      <c r="E22" s="30">
        <v>0</v>
      </c>
      <c r="F22" s="30">
        <v>7</v>
      </c>
      <c r="G22" s="30">
        <v>7</v>
      </c>
    </row>
    <row r="23" spans="1:7" x14ac:dyDescent="0.25">
      <c r="A23" s="8" t="s">
        <v>13</v>
      </c>
      <c r="B23" s="30">
        <v>0</v>
      </c>
      <c r="C23" s="30">
        <v>0</v>
      </c>
      <c r="D23" s="30">
        <v>0</v>
      </c>
      <c r="E23" s="30">
        <v>2</v>
      </c>
      <c r="F23" s="30">
        <v>8</v>
      </c>
      <c r="G23" s="30">
        <v>10</v>
      </c>
    </row>
    <row r="24" spans="1:7" x14ac:dyDescent="0.25">
      <c r="A24" s="8" t="s">
        <v>14</v>
      </c>
      <c r="B24" s="30">
        <v>0</v>
      </c>
      <c r="C24" s="30">
        <v>0</v>
      </c>
      <c r="D24" s="30">
        <v>0</v>
      </c>
      <c r="E24" s="30">
        <v>1</v>
      </c>
      <c r="F24" s="30">
        <v>2</v>
      </c>
      <c r="G24" s="30">
        <v>3</v>
      </c>
    </row>
    <row r="25" spans="1:7" x14ac:dyDescent="0.25">
      <c r="A25" s="8" t="s">
        <v>15</v>
      </c>
      <c r="B25" s="30">
        <v>0</v>
      </c>
      <c r="C25" s="30">
        <v>0</v>
      </c>
      <c r="D25" s="30">
        <v>0</v>
      </c>
      <c r="E25" s="30">
        <v>1</v>
      </c>
      <c r="F25" s="30">
        <v>3</v>
      </c>
      <c r="G25" s="30">
        <v>4</v>
      </c>
    </row>
    <row r="26" spans="1:7" x14ac:dyDescent="0.25">
      <c r="A26" s="8" t="s">
        <v>16</v>
      </c>
      <c r="B26" s="30">
        <v>0</v>
      </c>
      <c r="C26" s="30">
        <v>0</v>
      </c>
      <c r="D26" s="30">
        <v>0</v>
      </c>
      <c r="E26" s="30">
        <v>0</v>
      </c>
      <c r="F26" s="30">
        <v>1</v>
      </c>
      <c r="G26" s="30">
        <v>1</v>
      </c>
    </row>
    <row r="27" spans="1:7" x14ac:dyDescent="0.25">
      <c r="A27" s="8" t="s">
        <v>246</v>
      </c>
      <c r="B27" s="30">
        <v>0</v>
      </c>
      <c r="C27" s="30">
        <v>0</v>
      </c>
      <c r="D27" s="30">
        <v>0</v>
      </c>
      <c r="E27" s="30">
        <v>2</v>
      </c>
      <c r="F27" s="30">
        <v>12</v>
      </c>
      <c r="G27" s="30">
        <v>14</v>
      </c>
    </row>
    <row r="28" spans="1:7" x14ac:dyDescent="0.25">
      <c r="A28" s="4" t="s">
        <v>116</v>
      </c>
      <c r="B28" s="49">
        <v>1</v>
      </c>
      <c r="C28" s="49">
        <v>0</v>
      </c>
      <c r="D28" s="49">
        <v>0</v>
      </c>
      <c r="E28" s="49">
        <v>15</v>
      </c>
      <c r="F28" s="49">
        <v>41</v>
      </c>
      <c r="G28" s="49">
        <v>57</v>
      </c>
    </row>
    <row r="29" spans="1:7" x14ac:dyDescent="0.25">
      <c r="A29" s="7" t="s">
        <v>179</v>
      </c>
      <c r="B29" s="30"/>
      <c r="C29" s="30"/>
      <c r="D29" s="30"/>
      <c r="E29" s="30"/>
      <c r="F29" s="30"/>
      <c r="G29" s="30"/>
    </row>
    <row r="30" spans="1:7" x14ac:dyDescent="0.25">
      <c r="A30" s="4" t="s">
        <v>116</v>
      </c>
      <c r="B30" s="49">
        <v>0</v>
      </c>
      <c r="C30" s="49">
        <v>0</v>
      </c>
      <c r="D30" s="49">
        <v>1</v>
      </c>
      <c r="E30" s="49">
        <v>2</v>
      </c>
      <c r="F30" s="49">
        <v>6</v>
      </c>
      <c r="G30" s="49">
        <v>9</v>
      </c>
    </row>
    <row r="31" spans="1:7" x14ac:dyDescent="0.25">
      <c r="A31" s="7" t="s">
        <v>269</v>
      </c>
      <c r="B31" s="30"/>
      <c r="C31" s="30"/>
      <c r="D31" s="30"/>
      <c r="E31" s="30"/>
      <c r="F31" s="30"/>
      <c r="G31" s="30"/>
    </row>
    <row r="32" spans="1:7" ht="15.75" thickBot="1" x14ac:dyDescent="0.3">
      <c r="A32" s="8" t="s">
        <v>19</v>
      </c>
      <c r="B32" s="30">
        <v>0</v>
      </c>
      <c r="C32" s="30">
        <v>0</v>
      </c>
      <c r="D32" s="30">
        <v>1</v>
      </c>
      <c r="E32" s="30">
        <v>3</v>
      </c>
      <c r="F32" s="30">
        <v>8</v>
      </c>
      <c r="G32" s="30">
        <v>12</v>
      </c>
    </row>
    <row r="33" spans="1:8" ht="15.75" thickTop="1" x14ac:dyDescent="0.25">
      <c r="A33" s="8" t="s">
        <v>20</v>
      </c>
      <c r="B33" s="30">
        <v>0</v>
      </c>
      <c r="C33" s="30">
        <v>0</v>
      </c>
      <c r="D33" s="30">
        <v>0</v>
      </c>
      <c r="E33" s="30">
        <v>0</v>
      </c>
      <c r="F33" s="30">
        <v>1</v>
      </c>
      <c r="G33" s="30">
        <v>1</v>
      </c>
    </row>
    <row r="34" spans="1:8" x14ac:dyDescent="0.25">
      <c r="A34" s="8" t="s">
        <v>21</v>
      </c>
      <c r="B34" s="30">
        <v>0</v>
      </c>
      <c r="C34" s="30">
        <v>0</v>
      </c>
      <c r="D34" s="30">
        <v>0</v>
      </c>
      <c r="E34" s="30">
        <v>0</v>
      </c>
      <c r="F34" s="30">
        <v>15</v>
      </c>
      <c r="G34" s="30">
        <v>15</v>
      </c>
    </row>
    <row r="35" spans="1:8" x14ac:dyDescent="0.25">
      <c r="A35" s="8" t="s">
        <v>22</v>
      </c>
      <c r="B35" s="30">
        <v>0</v>
      </c>
      <c r="C35" s="30">
        <v>0</v>
      </c>
      <c r="D35" s="30">
        <v>0</v>
      </c>
      <c r="E35" s="30">
        <v>0</v>
      </c>
      <c r="F35" s="30">
        <v>2</v>
      </c>
      <c r="G35" s="30">
        <v>2</v>
      </c>
    </row>
    <row r="36" spans="1:8" x14ac:dyDescent="0.25">
      <c r="A36" s="8" t="s">
        <v>23</v>
      </c>
      <c r="B36" s="30">
        <v>0</v>
      </c>
      <c r="C36" s="30">
        <v>0</v>
      </c>
      <c r="D36" s="30">
        <v>0</v>
      </c>
      <c r="E36" s="30">
        <v>3</v>
      </c>
      <c r="F36" s="30">
        <v>10</v>
      </c>
      <c r="G36" s="30">
        <v>13</v>
      </c>
    </row>
    <row r="37" spans="1:8" x14ac:dyDescent="0.25">
      <c r="A37" s="8" t="s">
        <v>24</v>
      </c>
      <c r="B37" s="30">
        <v>0</v>
      </c>
      <c r="C37" s="30">
        <v>0</v>
      </c>
      <c r="D37" s="30">
        <v>1</v>
      </c>
      <c r="E37" s="30">
        <v>0</v>
      </c>
      <c r="F37" s="30">
        <v>5</v>
      </c>
      <c r="G37" s="30">
        <v>6</v>
      </c>
    </row>
    <row r="38" spans="1:8" x14ac:dyDescent="0.25">
      <c r="A38" s="8" t="s">
        <v>247</v>
      </c>
      <c r="B38" s="30">
        <v>0</v>
      </c>
      <c r="C38" s="30">
        <v>0</v>
      </c>
      <c r="D38" s="30">
        <v>1</v>
      </c>
      <c r="E38" s="30">
        <v>0</v>
      </c>
      <c r="F38" s="30">
        <v>4</v>
      </c>
      <c r="G38" s="30">
        <v>5</v>
      </c>
    </row>
    <row r="39" spans="1:8" x14ac:dyDescent="0.25">
      <c r="A39" s="8" t="s">
        <v>25</v>
      </c>
      <c r="B39" s="30">
        <v>0</v>
      </c>
      <c r="C39" s="30">
        <v>0</v>
      </c>
      <c r="D39" s="30">
        <v>1</v>
      </c>
      <c r="E39" s="30">
        <v>1</v>
      </c>
      <c r="F39" s="30">
        <v>6</v>
      </c>
      <c r="G39" s="30">
        <v>8</v>
      </c>
    </row>
    <row r="40" spans="1:8" x14ac:dyDescent="0.25">
      <c r="A40" s="8" t="s">
        <v>26</v>
      </c>
      <c r="B40" s="30">
        <v>1</v>
      </c>
      <c r="C40" s="30">
        <v>0</v>
      </c>
      <c r="D40" s="30">
        <v>1</v>
      </c>
      <c r="E40" s="30">
        <v>4</v>
      </c>
      <c r="F40" s="30">
        <v>8</v>
      </c>
      <c r="G40" s="30">
        <v>14</v>
      </c>
    </row>
    <row r="41" spans="1:8" x14ac:dyDescent="0.25">
      <c r="A41" s="4" t="s">
        <v>116</v>
      </c>
      <c r="B41" s="49">
        <v>1</v>
      </c>
      <c r="C41" s="49">
        <v>0</v>
      </c>
      <c r="D41" s="49">
        <v>5</v>
      </c>
      <c r="E41" s="49">
        <v>11</v>
      </c>
      <c r="F41" s="49">
        <v>59</v>
      </c>
      <c r="G41" s="49">
        <v>76</v>
      </c>
      <c r="H41" s="9"/>
    </row>
    <row r="42" spans="1:8" x14ac:dyDescent="0.25">
      <c r="A42" s="7" t="s">
        <v>125</v>
      </c>
      <c r="B42" s="30"/>
      <c r="C42" s="30"/>
      <c r="D42" s="30"/>
      <c r="E42" s="30"/>
      <c r="F42" s="30"/>
      <c r="G42" s="30"/>
    </row>
    <row r="43" spans="1:8" ht="15.75" thickBot="1" x14ac:dyDescent="0.3">
      <c r="A43" s="43" t="s">
        <v>116</v>
      </c>
      <c r="B43" s="44">
        <v>3</v>
      </c>
      <c r="C43" s="44">
        <v>0</v>
      </c>
      <c r="D43" s="44">
        <v>8</v>
      </c>
      <c r="E43" s="44">
        <v>41</v>
      </c>
      <c r="F43" s="44">
        <v>123</v>
      </c>
      <c r="G43" s="44">
        <v>175</v>
      </c>
    </row>
    <row r="44" spans="1:8" ht="15.75" thickTop="1" x14ac:dyDescent="0.25"/>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09D0D-55BA-43C3-B6BE-4FC1614A88BC}">
  <sheetPr>
    <tabColor theme="7" tint="0.39997558519241921"/>
  </sheetPr>
  <dimension ref="A1:R41"/>
  <sheetViews>
    <sheetView zoomScale="89" zoomScaleNormal="89" workbookViewId="0"/>
  </sheetViews>
  <sheetFormatPr defaultRowHeight="15" x14ac:dyDescent="0.25"/>
  <cols>
    <col min="2" max="2" width="34" bestFit="1" customWidth="1"/>
    <col min="3" max="3" width="38" bestFit="1" customWidth="1"/>
    <col min="11" max="11" width="32.85546875" bestFit="1" customWidth="1"/>
    <col min="12" max="12" width="38" bestFit="1" customWidth="1"/>
  </cols>
  <sheetData>
    <row r="1" spans="1:18" x14ac:dyDescent="0.25">
      <c r="A1" t="s">
        <v>0</v>
      </c>
      <c r="B1" t="s">
        <v>1</v>
      </c>
      <c r="C1" t="s">
        <v>2</v>
      </c>
      <c r="D1" t="s">
        <v>3</v>
      </c>
      <c r="E1" t="s">
        <v>4</v>
      </c>
      <c r="F1" t="s">
        <v>5</v>
      </c>
      <c r="G1" t="s">
        <v>49</v>
      </c>
      <c r="H1" t="s">
        <v>214</v>
      </c>
      <c r="I1" t="s">
        <v>6</v>
      </c>
      <c r="K1" t="s">
        <v>109</v>
      </c>
    </row>
    <row r="2" spans="1:18" x14ac:dyDescent="0.25">
      <c r="A2" t="s">
        <v>7</v>
      </c>
      <c r="B2" t="s">
        <v>73</v>
      </c>
      <c r="C2" t="s">
        <v>73</v>
      </c>
      <c r="D2" t="s">
        <v>8</v>
      </c>
      <c r="E2" t="s">
        <v>8</v>
      </c>
      <c r="F2" t="s">
        <v>8</v>
      </c>
      <c r="G2" t="s">
        <v>8</v>
      </c>
      <c r="H2" t="s">
        <v>8</v>
      </c>
      <c r="I2" t="s">
        <v>8</v>
      </c>
      <c r="K2" t="s">
        <v>122</v>
      </c>
      <c r="L2" t="s">
        <v>112</v>
      </c>
      <c r="M2" t="s">
        <v>113</v>
      </c>
      <c r="N2" t="s">
        <v>114</v>
      </c>
      <c r="O2" t="s">
        <v>115</v>
      </c>
      <c r="P2" t="s">
        <v>123</v>
      </c>
      <c r="Q2" t="s">
        <v>124</v>
      </c>
      <c r="R2" t="s">
        <v>116</v>
      </c>
    </row>
    <row r="3" spans="1:18" x14ac:dyDescent="0.25">
      <c r="A3">
        <v>22000</v>
      </c>
      <c r="B3" t="s">
        <v>9</v>
      </c>
      <c r="C3" t="s">
        <v>10</v>
      </c>
      <c r="D3">
        <v>0</v>
      </c>
      <c r="E3">
        <v>0</v>
      </c>
      <c r="F3">
        <v>0</v>
      </c>
      <c r="G3">
        <v>1</v>
      </c>
      <c r="H3">
        <v>1</v>
      </c>
      <c r="I3">
        <v>2</v>
      </c>
      <c r="K3" s="1" t="s">
        <v>178</v>
      </c>
      <c r="L3" s="1" t="s">
        <v>10</v>
      </c>
      <c r="M3">
        <f>D3</f>
        <v>0</v>
      </c>
      <c r="N3">
        <f t="shared" ref="N3:R3" si="0">E3</f>
        <v>0</v>
      </c>
      <c r="O3">
        <f t="shared" si="0"/>
        <v>0</v>
      </c>
      <c r="P3">
        <f t="shared" si="0"/>
        <v>1</v>
      </c>
      <c r="Q3">
        <f t="shared" si="0"/>
        <v>1</v>
      </c>
      <c r="R3">
        <f t="shared" si="0"/>
        <v>2</v>
      </c>
    </row>
    <row r="4" spans="1:18" x14ac:dyDescent="0.25">
      <c r="C4" t="s">
        <v>11</v>
      </c>
      <c r="D4">
        <v>1</v>
      </c>
      <c r="E4">
        <v>0</v>
      </c>
      <c r="F4">
        <v>0</v>
      </c>
      <c r="G4">
        <v>2</v>
      </c>
      <c r="H4">
        <v>2</v>
      </c>
      <c r="I4">
        <v>5</v>
      </c>
      <c r="K4" s="1" t="s">
        <v>178</v>
      </c>
      <c r="L4" s="1" t="s">
        <v>11</v>
      </c>
      <c r="M4">
        <f t="shared" ref="M4:M12" si="1">D4</f>
        <v>1</v>
      </c>
      <c r="N4">
        <f t="shared" ref="N4:N12" si="2">E4</f>
        <v>0</v>
      </c>
      <c r="O4">
        <f t="shared" ref="O4:O12" si="3">F4</f>
        <v>0</v>
      </c>
      <c r="P4">
        <f t="shared" ref="P4:P12" si="4">G4</f>
        <v>2</v>
      </c>
      <c r="Q4">
        <f t="shared" ref="Q4:Q12" si="5">H4</f>
        <v>2</v>
      </c>
      <c r="R4">
        <f t="shared" ref="R4:R12" si="6">I4</f>
        <v>5</v>
      </c>
    </row>
    <row r="5" spans="1:18" x14ac:dyDescent="0.25">
      <c r="C5" t="s">
        <v>183</v>
      </c>
      <c r="D5">
        <v>0</v>
      </c>
      <c r="E5">
        <v>0</v>
      </c>
      <c r="F5">
        <v>0</v>
      </c>
      <c r="G5">
        <v>6</v>
      </c>
      <c r="H5">
        <v>5</v>
      </c>
      <c r="I5">
        <v>11</v>
      </c>
      <c r="K5" s="1" t="s">
        <v>178</v>
      </c>
      <c r="L5" s="1" t="s">
        <v>194</v>
      </c>
      <c r="M5">
        <f t="shared" si="1"/>
        <v>0</v>
      </c>
      <c r="N5">
        <f t="shared" si="2"/>
        <v>0</v>
      </c>
      <c r="O5">
        <f t="shared" si="3"/>
        <v>0</v>
      </c>
      <c r="P5">
        <f t="shared" si="4"/>
        <v>6</v>
      </c>
      <c r="Q5">
        <f t="shared" si="5"/>
        <v>5</v>
      </c>
      <c r="R5">
        <f t="shared" si="6"/>
        <v>11</v>
      </c>
    </row>
    <row r="6" spans="1:18" x14ac:dyDescent="0.25">
      <c r="C6" t="s">
        <v>12</v>
      </c>
      <c r="D6">
        <v>0</v>
      </c>
      <c r="E6">
        <v>0</v>
      </c>
      <c r="F6">
        <v>0</v>
      </c>
      <c r="G6">
        <v>0</v>
      </c>
      <c r="H6">
        <v>7</v>
      </c>
      <c r="I6">
        <v>7</v>
      </c>
      <c r="K6" s="1" t="s">
        <v>178</v>
      </c>
      <c r="L6" s="1" t="s">
        <v>12</v>
      </c>
      <c r="M6">
        <f t="shared" si="1"/>
        <v>0</v>
      </c>
      <c r="N6">
        <f t="shared" si="2"/>
        <v>0</v>
      </c>
      <c r="O6">
        <f t="shared" si="3"/>
        <v>0</v>
      </c>
      <c r="P6">
        <f t="shared" si="4"/>
        <v>0</v>
      </c>
      <c r="Q6">
        <f t="shared" si="5"/>
        <v>7</v>
      </c>
      <c r="R6">
        <f t="shared" si="6"/>
        <v>7</v>
      </c>
    </row>
    <row r="7" spans="1:18" x14ac:dyDescent="0.25">
      <c r="C7" t="s">
        <v>13</v>
      </c>
      <c r="D7">
        <v>0</v>
      </c>
      <c r="E7">
        <v>0</v>
      </c>
      <c r="F7">
        <v>0</v>
      </c>
      <c r="G7">
        <v>2</v>
      </c>
      <c r="H7">
        <v>8</v>
      </c>
      <c r="I7">
        <v>10</v>
      </c>
      <c r="K7" s="1" t="s">
        <v>178</v>
      </c>
      <c r="L7" s="1" t="s">
        <v>13</v>
      </c>
      <c r="M7">
        <f t="shared" si="1"/>
        <v>0</v>
      </c>
      <c r="N7">
        <f t="shared" si="2"/>
        <v>0</v>
      </c>
      <c r="O7">
        <f t="shared" si="3"/>
        <v>0</v>
      </c>
      <c r="P7">
        <f t="shared" si="4"/>
        <v>2</v>
      </c>
      <c r="Q7">
        <f t="shared" si="5"/>
        <v>8</v>
      </c>
      <c r="R7">
        <f t="shared" si="6"/>
        <v>10</v>
      </c>
    </row>
    <row r="8" spans="1:18" x14ac:dyDescent="0.25">
      <c r="C8" t="s">
        <v>14</v>
      </c>
      <c r="D8">
        <v>0</v>
      </c>
      <c r="E8">
        <v>0</v>
      </c>
      <c r="F8">
        <v>0</v>
      </c>
      <c r="G8">
        <v>1</v>
      </c>
      <c r="H8">
        <v>2</v>
      </c>
      <c r="I8">
        <v>3</v>
      </c>
      <c r="K8" s="1" t="s">
        <v>178</v>
      </c>
      <c r="L8" s="1" t="s">
        <v>14</v>
      </c>
      <c r="M8">
        <f t="shared" si="1"/>
        <v>0</v>
      </c>
      <c r="N8">
        <f t="shared" si="2"/>
        <v>0</v>
      </c>
      <c r="O8">
        <f t="shared" si="3"/>
        <v>0</v>
      </c>
      <c r="P8">
        <f t="shared" si="4"/>
        <v>1</v>
      </c>
      <c r="Q8">
        <f t="shared" si="5"/>
        <v>2</v>
      </c>
      <c r="R8">
        <f t="shared" si="6"/>
        <v>3</v>
      </c>
    </row>
    <row r="9" spans="1:18" x14ac:dyDescent="0.25">
      <c r="C9" t="s">
        <v>15</v>
      </c>
      <c r="D9">
        <v>0</v>
      </c>
      <c r="E9">
        <v>0</v>
      </c>
      <c r="F9">
        <v>0</v>
      </c>
      <c r="G9">
        <v>1</v>
      </c>
      <c r="H9">
        <v>3</v>
      </c>
      <c r="I9">
        <v>4</v>
      </c>
      <c r="K9" s="1" t="s">
        <v>178</v>
      </c>
      <c r="L9" s="1" t="s">
        <v>15</v>
      </c>
      <c r="M9">
        <f t="shared" si="1"/>
        <v>0</v>
      </c>
      <c r="N9">
        <f t="shared" si="2"/>
        <v>0</v>
      </c>
      <c r="O9">
        <f t="shared" si="3"/>
        <v>0</v>
      </c>
      <c r="P9">
        <f t="shared" si="4"/>
        <v>1</v>
      </c>
      <c r="Q9">
        <f t="shared" si="5"/>
        <v>3</v>
      </c>
      <c r="R9">
        <f t="shared" si="6"/>
        <v>4</v>
      </c>
    </row>
    <row r="10" spans="1:18" x14ac:dyDescent="0.25">
      <c r="C10" t="s">
        <v>16</v>
      </c>
      <c r="D10">
        <v>0</v>
      </c>
      <c r="E10">
        <v>0</v>
      </c>
      <c r="F10">
        <v>0</v>
      </c>
      <c r="G10">
        <v>0</v>
      </c>
      <c r="H10">
        <v>1</v>
      </c>
      <c r="I10">
        <v>1</v>
      </c>
      <c r="K10" s="1" t="s">
        <v>178</v>
      </c>
      <c r="L10" s="1" t="s">
        <v>16</v>
      </c>
      <c r="M10">
        <f t="shared" si="1"/>
        <v>0</v>
      </c>
      <c r="N10">
        <f t="shared" si="2"/>
        <v>0</v>
      </c>
      <c r="O10">
        <f t="shared" si="3"/>
        <v>0</v>
      </c>
      <c r="P10">
        <f t="shared" si="4"/>
        <v>0</v>
      </c>
      <c r="Q10">
        <f t="shared" si="5"/>
        <v>1</v>
      </c>
      <c r="R10">
        <f t="shared" si="6"/>
        <v>1</v>
      </c>
    </row>
    <row r="11" spans="1:18" x14ac:dyDescent="0.25">
      <c r="C11" t="s">
        <v>246</v>
      </c>
      <c r="D11">
        <v>0</v>
      </c>
      <c r="E11">
        <v>0</v>
      </c>
      <c r="F11">
        <v>0</v>
      </c>
      <c r="G11">
        <v>2</v>
      </c>
      <c r="H11">
        <v>12</v>
      </c>
      <c r="I11">
        <v>14</v>
      </c>
      <c r="K11" s="1" t="s">
        <v>178</v>
      </c>
      <c r="L11" s="1" t="s">
        <v>246</v>
      </c>
      <c r="M11">
        <f t="shared" si="1"/>
        <v>0</v>
      </c>
      <c r="N11">
        <f t="shared" si="2"/>
        <v>0</v>
      </c>
      <c r="O11">
        <f t="shared" si="3"/>
        <v>0</v>
      </c>
      <c r="P11">
        <f t="shared" si="4"/>
        <v>2</v>
      </c>
      <c r="Q11">
        <f t="shared" si="5"/>
        <v>12</v>
      </c>
      <c r="R11">
        <f t="shared" si="6"/>
        <v>14</v>
      </c>
    </row>
    <row r="12" spans="1:18" x14ac:dyDescent="0.25">
      <c r="C12" t="s">
        <v>17</v>
      </c>
      <c r="D12">
        <v>1</v>
      </c>
      <c r="E12">
        <v>0</v>
      </c>
      <c r="F12">
        <v>0</v>
      </c>
      <c r="G12">
        <v>15</v>
      </c>
      <c r="H12">
        <v>41</v>
      </c>
      <c r="I12">
        <v>57</v>
      </c>
      <c r="K12" s="1" t="s">
        <v>178</v>
      </c>
      <c r="L12" s="1" t="s">
        <v>116</v>
      </c>
      <c r="M12">
        <f t="shared" si="1"/>
        <v>1</v>
      </c>
      <c r="N12">
        <f t="shared" si="2"/>
        <v>0</v>
      </c>
      <c r="O12">
        <f t="shared" si="3"/>
        <v>0</v>
      </c>
      <c r="P12">
        <f t="shared" si="4"/>
        <v>15</v>
      </c>
      <c r="Q12">
        <f t="shared" si="5"/>
        <v>41</v>
      </c>
      <c r="R12">
        <f t="shared" si="6"/>
        <v>57</v>
      </c>
    </row>
    <row r="13" spans="1:18" x14ac:dyDescent="0.25">
      <c r="K13" s="1" t="s">
        <v>269</v>
      </c>
      <c r="L13" s="1" t="s">
        <v>19</v>
      </c>
      <c r="M13">
        <f>D14</f>
        <v>0</v>
      </c>
      <c r="N13">
        <f t="shared" ref="N13:R13" si="7">E14</f>
        <v>0</v>
      </c>
      <c r="O13">
        <f t="shared" si="7"/>
        <v>1</v>
      </c>
      <c r="P13">
        <f t="shared" si="7"/>
        <v>3</v>
      </c>
      <c r="Q13">
        <f t="shared" si="7"/>
        <v>8</v>
      </c>
      <c r="R13">
        <f t="shared" si="7"/>
        <v>12</v>
      </c>
    </row>
    <row r="14" spans="1:18" x14ac:dyDescent="0.25">
      <c r="A14">
        <v>24000</v>
      </c>
      <c r="B14" t="s">
        <v>18</v>
      </c>
      <c r="C14" t="s">
        <v>19</v>
      </c>
      <c r="D14">
        <v>0</v>
      </c>
      <c r="E14">
        <v>0</v>
      </c>
      <c r="F14">
        <v>1</v>
      </c>
      <c r="G14">
        <v>3</v>
      </c>
      <c r="H14">
        <v>8</v>
      </c>
      <c r="I14">
        <v>12</v>
      </c>
      <c r="K14" s="1" t="s">
        <v>269</v>
      </c>
      <c r="L14" s="1" t="s">
        <v>20</v>
      </c>
      <c r="M14">
        <f t="shared" ref="M14:M22" si="8">D15</f>
        <v>0</v>
      </c>
      <c r="N14">
        <f t="shared" ref="N14:N22" si="9">E15</f>
        <v>0</v>
      </c>
      <c r="O14">
        <f t="shared" ref="O14:O22" si="10">F15</f>
        <v>0</v>
      </c>
      <c r="P14">
        <f t="shared" ref="P14:P22" si="11">G15</f>
        <v>0</v>
      </c>
      <c r="Q14">
        <f t="shared" ref="Q14:Q22" si="12">H15</f>
        <v>1</v>
      </c>
      <c r="R14">
        <f t="shared" ref="R14:R22" si="13">I15</f>
        <v>1</v>
      </c>
    </row>
    <row r="15" spans="1:18" x14ac:dyDescent="0.25">
      <c r="C15" t="s">
        <v>20</v>
      </c>
      <c r="D15">
        <v>0</v>
      </c>
      <c r="E15">
        <v>0</v>
      </c>
      <c r="F15">
        <v>0</v>
      </c>
      <c r="G15">
        <v>0</v>
      </c>
      <c r="H15">
        <v>1</v>
      </c>
      <c r="I15">
        <v>1</v>
      </c>
      <c r="K15" s="1" t="s">
        <v>269</v>
      </c>
      <c r="L15" s="1" t="s">
        <v>21</v>
      </c>
      <c r="M15">
        <f t="shared" si="8"/>
        <v>0</v>
      </c>
      <c r="N15">
        <f t="shared" si="9"/>
        <v>0</v>
      </c>
      <c r="O15">
        <f t="shared" si="10"/>
        <v>0</v>
      </c>
      <c r="P15">
        <f t="shared" si="11"/>
        <v>0</v>
      </c>
      <c r="Q15">
        <f t="shared" si="12"/>
        <v>15</v>
      </c>
      <c r="R15">
        <f t="shared" si="13"/>
        <v>15</v>
      </c>
    </row>
    <row r="16" spans="1:18" x14ac:dyDescent="0.25">
      <c r="C16" t="s">
        <v>21</v>
      </c>
      <c r="D16">
        <v>0</v>
      </c>
      <c r="E16">
        <v>0</v>
      </c>
      <c r="F16">
        <v>0</v>
      </c>
      <c r="G16">
        <v>0</v>
      </c>
      <c r="H16">
        <v>15</v>
      </c>
      <c r="I16">
        <v>15</v>
      </c>
      <c r="K16" s="1" t="s">
        <v>269</v>
      </c>
      <c r="L16" s="1" t="s">
        <v>22</v>
      </c>
      <c r="M16">
        <f t="shared" si="8"/>
        <v>0</v>
      </c>
      <c r="N16">
        <f t="shared" si="9"/>
        <v>0</v>
      </c>
      <c r="O16">
        <f t="shared" si="10"/>
        <v>0</v>
      </c>
      <c r="P16">
        <f t="shared" si="11"/>
        <v>0</v>
      </c>
      <c r="Q16">
        <f t="shared" si="12"/>
        <v>2</v>
      </c>
      <c r="R16">
        <f t="shared" si="13"/>
        <v>2</v>
      </c>
    </row>
    <row r="17" spans="1:18" x14ac:dyDescent="0.25">
      <c r="C17" t="s">
        <v>22</v>
      </c>
      <c r="D17">
        <v>0</v>
      </c>
      <c r="E17">
        <v>0</v>
      </c>
      <c r="F17">
        <v>0</v>
      </c>
      <c r="G17">
        <v>0</v>
      </c>
      <c r="H17">
        <v>2</v>
      </c>
      <c r="I17">
        <v>2</v>
      </c>
      <c r="K17" s="1" t="s">
        <v>269</v>
      </c>
      <c r="L17" s="1" t="s">
        <v>23</v>
      </c>
      <c r="M17">
        <f t="shared" si="8"/>
        <v>0</v>
      </c>
      <c r="N17">
        <f t="shared" si="9"/>
        <v>0</v>
      </c>
      <c r="O17">
        <f t="shared" si="10"/>
        <v>0</v>
      </c>
      <c r="P17">
        <f t="shared" si="11"/>
        <v>3</v>
      </c>
      <c r="Q17">
        <f t="shared" si="12"/>
        <v>10</v>
      </c>
      <c r="R17">
        <f t="shared" si="13"/>
        <v>13</v>
      </c>
    </row>
    <row r="18" spans="1:18" x14ac:dyDescent="0.25">
      <c r="C18" t="s">
        <v>23</v>
      </c>
      <c r="D18">
        <v>0</v>
      </c>
      <c r="E18">
        <v>0</v>
      </c>
      <c r="F18">
        <v>0</v>
      </c>
      <c r="G18">
        <v>3</v>
      </c>
      <c r="H18">
        <v>10</v>
      </c>
      <c r="I18">
        <v>13</v>
      </c>
      <c r="K18" s="1" t="s">
        <v>269</v>
      </c>
      <c r="L18" s="1" t="s">
        <v>24</v>
      </c>
      <c r="M18">
        <f t="shared" si="8"/>
        <v>0</v>
      </c>
      <c r="N18">
        <f t="shared" si="9"/>
        <v>0</v>
      </c>
      <c r="O18">
        <f t="shared" si="10"/>
        <v>1</v>
      </c>
      <c r="P18">
        <f t="shared" si="11"/>
        <v>0</v>
      </c>
      <c r="Q18">
        <f t="shared" si="12"/>
        <v>5</v>
      </c>
      <c r="R18">
        <f t="shared" si="13"/>
        <v>6</v>
      </c>
    </row>
    <row r="19" spans="1:18" x14ac:dyDescent="0.25">
      <c r="C19" t="s">
        <v>24</v>
      </c>
      <c r="D19">
        <v>0</v>
      </c>
      <c r="E19">
        <v>0</v>
      </c>
      <c r="F19">
        <v>1</v>
      </c>
      <c r="G19">
        <v>0</v>
      </c>
      <c r="H19">
        <v>5</v>
      </c>
      <c r="I19">
        <v>6</v>
      </c>
      <c r="K19" s="1" t="s">
        <v>269</v>
      </c>
      <c r="L19" s="1" t="s">
        <v>247</v>
      </c>
      <c r="M19">
        <f t="shared" si="8"/>
        <v>0</v>
      </c>
      <c r="N19">
        <f t="shared" si="9"/>
        <v>0</v>
      </c>
      <c r="O19">
        <f t="shared" si="10"/>
        <v>1</v>
      </c>
      <c r="P19">
        <f t="shared" si="11"/>
        <v>0</v>
      </c>
      <c r="Q19">
        <f t="shared" si="12"/>
        <v>4</v>
      </c>
      <c r="R19">
        <f t="shared" si="13"/>
        <v>5</v>
      </c>
    </row>
    <row r="20" spans="1:18" x14ac:dyDescent="0.25">
      <c r="C20" t="s">
        <v>247</v>
      </c>
      <c r="D20">
        <v>0</v>
      </c>
      <c r="E20">
        <v>0</v>
      </c>
      <c r="F20">
        <v>1</v>
      </c>
      <c r="G20">
        <v>0</v>
      </c>
      <c r="H20">
        <v>4</v>
      </c>
      <c r="I20">
        <v>5</v>
      </c>
      <c r="K20" s="1" t="s">
        <v>269</v>
      </c>
      <c r="L20" s="1" t="s">
        <v>25</v>
      </c>
      <c r="M20">
        <f t="shared" si="8"/>
        <v>0</v>
      </c>
      <c r="N20">
        <f t="shared" si="9"/>
        <v>0</v>
      </c>
      <c r="O20">
        <f t="shared" si="10"/>
        <v>1</v>
      </c>
      <c r="P20">
        <f t="shared" si="11"/>
        <v>1</v>
      </c>
      <c r="Q20">
        <f t="shared" si="12"/>
        <v>6</v>
      </c>
      <c r="R20">
        <f t="shared" si="13"/>
        <v>8</v>
      </c>
    </row>
    <row r="21" spans="1:18" x14ac:dyDescent="0.25">
      <c r="C21" t="s">
        <v>25</v>
      </c>
      <c r="D21">
        <v>0</v>
      </c>
      <c r="E21">
        <v>0</v>
      </c>
      <c r="F21">
        <v>1</v>
      </c>
      <c r="G21">
        <v>1</v>
      </c>
      <c r="H21">
        <v>6</v>
      </c>
      <c r="I21">
        <v>8</v>
      </c>
      <c r="K21" s="1" t="s">
        <v>269</v>
      </c>
      <c r="L21" s="1" t="s">
        <v>26</v>
      </c>
      <c r="M21">
        <f t="shared" si="8"/>
        <v>1</v>
      </c>
      <c r="N21">
        <f t="shared" si="9"/>
        <v>0</v>
      </c>
      <c r="O21">
        <f t="shared" si="10"/>
        <v>1</v>
      </c>
      <c r="P21">
        <f t="shared" si="11"/>
        <v>4</v>
      </c>
      <c r="Q21">
        <f t="shared" si="12"/>
        <v>8</v>
      </c>
      <c r="R21">
        <f t="shared" si="13"/>
        <v>14</v>
      </c>
    </row>
    <row r="22" spans="1:18" x14ac:dyDescent="0.25">
      <c r="C22" t="s">
        <v>26</v>
      </c>
      <c r="D22">
        <v>1</v>
      </c>
      <c r="E22">
        <v>0</v>
      </c>
      <c r="F22">
        <v>1</v>
      </c>
      <c r="G22">
        <v>4</v>
      </c>
      <c r="H22">
        <v>8</v>
      </c>
      <c r="I22">
        <v>14</v>
      </c>
      <c r="K22" s="1" t="s">
        <v>269</v>
      </c>
      <c r="L22" s="1" t="s">
        <v>116</v>
      </c>
      <c r="M22">
        <f t="shared" si="8"/>
        <v>1</v>
      </c>
      <c r="N22">
        <f t="shared" si="9"/>
        <v>0</v>
      </c>
      <c r="O22">
        <f t="shared" si="10"/>
        <v>5</v>
      </c>
      <c r="P22">
        <f t="shared" si="11"/>
        <v>11</v>
      </c>
      <c r="Q22">
        <f t="shared" si="12"/>
        <v>59</v>
      </c>
      <c r="R22">
        <f t="shared" si="13"/>
        <v>76</v>
      </c>
    </row>
    <row r="23" spans="1:18" x14ac:dyDescent="0.25">
      <c r="C23" t="s">
        <v>27</v>
      </c>
      <c r="D23">
        <v>1</v>
      </c>
      <c r="E23">
        <v>0</v>
      </c>
      <c r="F23">
        <v>5</v>
      </c>
      <c r="G23">
        <v>11</v>
      </c>
      <c r="H23">
        <v>59</v>
      </c>
      <c r="I23">
        <v>76</v>
      </c>
      <c r="K23" s="1" t="s">
        <v>28</v>
      </c>
      <c r="L23" s="1" t="s">
        <v>116</v>
      </c>
      <c r="M23">
        <f>D26</f>
        <v>0</v>
      </c>
      <c r="N23">
        <f t="shared" ref="N23:R23" si="14">E26</f>
        <v>0</v>
      </c>
      <c r="O23">
        <f t="shared" si="14"/>
        <v>1</v>
      </c>
      <c r="P23">
        <f t="shared" si="14"/>
        <v>8</v>
      </c>
      <c r="Q23">
        <f t="shared" si="14"/>
        <v>7</v>
      </c>
      <c r="R23">
        <f t="shared" si="14"/>
        <v>16</v>
      </c>
    </row>
    <row r="24" spans="1:18" x14ac:dyDescent="0.25">
      <c r="K24" s="1" t="s">
        <v>179</v>
      </c>
      <c r="L24" s="1" t="s">
        <v>116</v>
      </c>
      <c r="M24">
        <f>D29</f>
        <v>0</v>
      </c>
      <c r="N24">
        <f t="shared" ref="N24:R24" si="15">E29</f>
        <v>0</v>
      </c>
      <c r="O24">
        <f t="shared" si="15"/>
        <v>1</v>
      </c>
      <c r="P24">
        <f t="shared" si="15"/>
        <v>2</v>
      </c>
      <c r="Q24">
        <f t="shared" si="15"/>
        <v>6</v>
      </c>
      <c r="R24">
        <f t="shared" si="15"/>
        <v>9</v>
      </c>
    </row>
    <row r="25" spans="1:18" x14ac:dyDescent="0.25">
      <c r="A25">
        <v>21000</v>
      </c>
      <c r="B25" t="s">
        <v>28</v>
      </c>
      <c r="C25" t="s">
        <v>28</v>
      </c>
      <c r="D25">
        <v>0</v>
      </c>
      <c r="E25">
        <v>0</v>
      </c>
      <c r="F25">
        <v>1</v>
      </c>
      <c r="G25">
        <v>8</v>
      </c>
      <c r="H25">
        <v>7</v>
      </c>
      <c r="I25">
        <v>16</v>
      </c>
      <c r="K25" s="1" t="s">
        <v>258</v>
      </c>
      <c r="L25" s="1" t="s">
        <v>215</v>
      </c>
      <c r="M25">
        <v>0</v>
      </c>
      <c r="N25">
        <v>0</v>
      </c>
      <c r="O25">
        <v>0</v>
      </c>
      <c r="P25">
        <v>1</v>
      </c>
      <c r="Q25">
        <v>0</v>
      </c>
      <c r="R25">
        <v>1</v>
      </c>
    </row>
    <row r="26" spans="1:18" x14ac:dyDescent="0.25">
      <c r="C26" t="s">
        <v>29</v>
      </c>
      <c r="D26">
        <v>0</v>
      </c>
      <c r="E26">
        <v>0</v>
      </c>
      <c r="F26">
        <v>1</v>
      </c>
      <c r="G26">
        <v>8</v>
      </c>
      <c r="H26">
        <v>7</v>
      </c>
      <c r="I26">
        <v>16</v>
      </c>
      <c r="K26" s="1" t="s">
        <v>258</v>
      </c>
      <c r="L26" s="1" t="s">
        <v>50</v>
      </c>
      <c r="M26">
        <v>0</v>
      </c>
      <c r="N26">
        <v>0</v>
      </c>
      <c r="O26">
        <v>0</v>
      </c>
      <c r="P26">
        <v>1</v>
      </c>
      <c r="Q26">
        <v>1</v>
      </c>
      <c r="R26">
        <v>2</v>
      </c>
    </row>
    <row r="27" spans="1:18" x14ac:dyDescent="0.25">
      <c r="K27" s="1" t="s">
        <v>258</v>
      </c>
      <c r="L27" s="1" t="s">
        <v>116</v>
      </c>
      <c r="M27">
        <v>0</v>
      </c>
      <c r="N27">
        <v>0</v>
      </c>
      <c r="O27">
        <v>0</v>
      </c>
      <c r="P27">
        <v>2</v>
      </c>
      <c r="Q27">
        <v>1</v>
      </c>
      <c r="R27">
        <v>3</v>
      </c>
    </row>
    <row r="28" spans="1:18" x14ac:dyDescent="0.25">
      <c r="A28">
        <v>23000</v>
      </c>
      <c r="B28" t="s">
        <v>30</v>
      </c>
      <c r="C28" t="s">
        <v>30</v>
      </c>
      <c r="D28">
        <v>0</v>
      </c>
      <c r="E28">
        <v>0</v>
      </c>
      <c r="F28">
        <v>1</v>
      </c>
      <c r="G28">
        <v>2</v>
      </c>
      <c r="H28">
        <v>6</v>
      </c>
      <c r="I28">
        <v>9</v>
      </c>
      <c r="K28" s="1" t="s">
        <v>32</v>
      </c>
      <c r="L28" s="1" t="s">
        <v>33</v>
      </c>
      <c r="M28">
        <f t="shared" ref="M28:R30" si="16">D37</f>
        <v>0</v>
      </c>
      <c r="N28">
        <f t="shared" si="16"/>
        <v>0</v>
      </c>
      <c r="O28">
        <f t="shared" si="16"/>
        <v>0</v>
      </c>
      <c r="P28">
        <f t="shared" si="16"/>
        <v>3</v>
      </c>
      <c r="Q28">
        <f t="shared" si="16"/>
        <v>4</v>
      </c>
      <c r="R28">
        <f t="shared" si="16"/>
        <v>7</v>
      </c>
    </row>
    <row r="29" spans="1:18" x14ac:dyDescent="0.25">
      <c r="C29" t="s">
        <v>248</v>
      </c>
      <c r="D29">
        <v>0</v>
      </c>
      <c r="E29">
        <v>0</v>
      </c>
      <c r="F29">
        <v>1</v>
      </c>
      <c r="G29">
        <v>2</v>
      </c>
      <c r="H29">
        <v>6</v>
      </c>
      <c r="I29">
        <v>9</v>
      </c>
      <c r="K29" s="1" t="s">
        <v>32</v>
      </c>
      <c r="L29" s="1" t="s">
        <v>34</v>
      </c>
      <c r="M29">
        <f t="shared" si="16"/>
        <v>1</v>
      </c>
      <c r="N29">
        <f t="shared" si="16"/>
        <v>0</v>
      </c>
      <c r="O29">
        <f t="shared" si="16"/>
        <v>0</v>
      </c>
      <c r="P29">
        <f t="shared" si="16"/>
        <v>0</v>
      </c>
      <c r="Q29">
        <f t="shared" si="16"/>
        <v>6</v>
      </c>
      <c r="R29">
        <f t="shared" si="16"/>
        <v>7</v>
      </c>
    </row>
    <row r="30" spans="1:18" x14ac:dyDescent="0.25">
      <c r="C30" t="s">
        <v>249</v>
      </c>
      <c r="K30" s="1" t="s">
        <v>32</v>
      </c>
      <c r="L30" s="1" t="s">
        <v>116</v>
      </c>
      <c r="M30">
        <f t="shared" si="16"/>
        <v>1</v>
      </c>
      <c r="N30">
        <f t="shared" si="16"/>
        <v>0</v>
      </c>
      <c r="O30">
        <f t="shared" si="16"/>
        <v>0</v>
      </c>
      <c r="P30">
        <f t="shared" si="16"/>
        <v>3</v>
      </c>
      <c r="Q30">
        <f t="shared" si="16"/>
        <v>10</v>
      </c>
      <c r="R30">
        <f t="shared" si="16"/>
        <v>14</v>
      </c>
    </row>
    <row r="31" spans="1:18" x14ac:dyDescent="0.25">
      <c r="K31" s="1" t="s">
        <v>125</v>
      </c>
      <c r="L31" s="1" t="s">
        <v>116</v>
      </c>
      <c r="M31">
        <f t="shared" ref="M31:R31" si="17">D41</f>
        <v>3</v>
      </c>
      <c r="N31">
        <f t="shared" si="17"/>
        <v>0</v>
      </c>
      <c r="O31">
        <f t="shared" si="17"/>
        <v>8</v>
      </c>
      <c r="P31">
        <f t="shared" si="17"/>
        <v>41</v>
      </c>
      <c r="Q31">
        <f t="shared" si="17"/>
        <v>123</v>
      </c>
      <c r="R31">
        <f t="shared" si="17"/>
        <v>175</v>
      </c>
    </row>
    <row r="33" spans="1:9" x14ac:dyDescent="0.25">
      <c r="A33">
        <v>19000</v>
      </c>
      <c r="B33" t="s">
        <v>184</v>
      </c>
      <c r="C33" t="s">
        <v>215</v>
      </c>
      <c r="D33">
        <v>0</v>
      </c>
      <c r="E33">
        <v>0</v>
      </c>
      <c r="F33">
        <v>1</v>
      </c>
      <c r="G33">
        <v>2</v>
      </c>
      <c r="H33">
        <v>0</v>
      </c>
      <c r="I33">
        <v>3</v>
      </c>
    </row>
    <row r="34" spans="1:9" x14ac:dyDescent="0.25">
      <c r="C34" t="s">
        <v>50</v>
      </c>
      <c r="D34">
        <v>0</v>
      </c>
      <c r="E34">
        <v>0</v>
      </c>
      <c r="F34">
        <v>0</v>
      </c>
      <c r="G34">
        <v>2</v>
      </c>
      <c r="H34">
        <v>1</v>
      </c>
      <c r="I34">
        <v>3</v>
      </c>
    </row>
    <row r="35" spans="1:9" x14ac:dyDescent="0.25">
      <c r="C35" t="s">
        <v>185</v>
      </c>
      <c r="D35">
        <v>0</v>
      </c>
      <c r="E35">
        <v>0</v>
      </c>
      <c r="F35">
        <v>1</v>
      </c>
      <c r="G35">
        <v>4</v>
      </c>
      <c r="H35">
        <v>1</v>
      </c>
      <c r="I35">
        <v>6</v>
      </c>
    </row>
    <row r="37" spans="1:9" x14ac:dyDescent="0.25">
      <c r="A37">
        <v>27200</v>
      </c>
      <c r="B37" t="s">
        <v>32</v>
      </c>
      <c r="C37" t="s">
        <v>33</v>
      </c>
      <c r="D37">
        <v>0</v>
      </c>
      <c r="E37">
        <v>0</v>
      </c>
      <c r="F37">
        <v>0</v>
      </c>
      <c r="G37">
        <v>3</v>
      </c>
      <c r="H37">
        <v>4</v>
      </c>
      <c r="I37">
        <v>7</v>
      </c>
    </row>
    <row r="38" spans="1:9" x14ac:dyDescent="0.25">
      <c r="C38" t="s">
        <v>34</v>
      </c>
      <c r="D38">
        <v>1</v>
      </c>
      <c r="E38">
        <v>0</v>
      </c>
      <c r="F38">
        <v>0</v>
      </c>
      <c r="G38">
        <v>0</v>
      </c>
      <c r="H38">
        <v>6</v>
      </c>
      <c r="I38">
        <v>7</v>
      </c>
    </row>
    <row r="39" spans="1:9" x14ac:dyDescent="0.25">
      <c r="C39" t="s">
        <v>35</v>
      </c>
      <c r="D39">
        <v>1</v>
      </c>
      <c r="E39">
        <v>0</v>
      </c>
      <c r="F39">
        <v>0</v>
      </c>
      <c r="G39">
        <v>3</v>
      </c>
      <c r="H39">
        <v>10</v>
      </c>
      <c r="I39">
        <v>14</v>
      </c>
    </row>
    <row r="41" spans="1:9" x14ac:dyDescent="0.25">
      <c r="A41" t="s">
        <v>36</v>
      </c>
      <c r="B41" t="s">
        <v>37</v>
      </c>
      <c r="C41" t="s">
        <v>37</v>
      </c>
      <c r="D41">
        <v>3</v>
      </c>
      <c r="E41">
        <v>0</v>
      </c>
      <c r="F41">
        <v>8</v>
      </c>
      <c r="G41">
        <v>41</v>
      </c>
      <c r="H41">
        <v>123</v>
      </c>
      <c r="I41">
        <v>175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F229-80FC-4C5B-921B-60A55AA1995E}">
  <dimension ref="A1:G30"/>
  <sheetViews>
    <sheetView workbookViewId="0"/>
  </sheetViews>
  <sheetFormatPr defaultRowHeight="15" x14ac:dyDescent="0.25"/>
  <cols>
    <col min="1" max="1" width="48.28515625" bestFit="1" customWidth="1"/>
    <col min="2" max="5" width="10.28515625" customWidth="1"/>
    <col min="6" max="6" width="11.7109375" customWidth="1"/>
    <col min="7" max="7" width="10.42578125" customWidth="1"/>
  </cols>
  <sheetData>
    <row r="1" spans="1:7" ht="23.25" x14ac:dyDescent="0.35">
      <c r="A1" s="19" t="s">
        <v>128</v>
      </c>
      <c r="B1" s="19"/>
      <c r="C1" s="19"/>
      <c r="D1" s="19"/>
      <c r="E1" s="19"/>
      <c r="F1" s="19"/>
      <c r="G1" s="19"/>
    </row>
    <row r="2" spans="1:7" ht="23.25" x14ac:dyDescent="0.35">
      <c r="A2" s="19" t="s">
        <v>121</v>
      </c>
      <c r="B2" s="19"/>
      <c r="C2" s="19"/>
      <c r="D2" s="19"/>
      <c r="E2" s="19"/>
      <c r="F2" s="19"/>
      <c r="G2" s="19"/>
    </row>
    <row r="3" spans="1:7" ht="23.25" x14ac:dyDescent="0.35">
      <c r="A3" s="29">
        <v>45931</v>
      </c>
      <c r="B3" s="19"/>
      <c r="C3" s="19"/>
      <c r="D3" s="19"/>
      <c r="E3" s="19"/>
      <c r="F3" s="19"/>
      <c r="G3" s="19"/>
    </row>
    <row r="4" spans="1:7" x14ac:dyDescent="0.25">
      <c r="A4" s="21" t="s">
        <v>127</v>
      </c>
      <c r="B4" s="21"/>
      <c r="C4" s="21"/>
      <c r="D4" s="21"/>
      <c r="E4" s="21"/>
      <c r="F4" s="21"/>
      <c r="G4" s="21"/>
    </row>
    <row r="5" spans="1:7" x14ac:dyDescent="0.25">
      <c r="A5" s="21" t="s">
        <v>228</v>
      </c>
      <c r="B5" s="21"/>
      <c r="C5" s="21"/>
      <c r="D5" s="21"/>
      <c r="E5" s="21"/>
      <c r="F5" s="21"/>
      <c r="G5" s="21"/>
    </row>
    <row r="7" spans="1:7" ht="30" x14ac:dyDescent="0.25">
      <c r="A7" s="24" t="s">
        <v>111</v>
      </c>
      <c r="B7" s="25" t="s">
        <v>117</v>
      </c>
      <c r="C7" s="28" t="s">
        <v>118</v>
      </c>
      <c r="D7" s="28" t="s">
        <v>119</v>
      </c>
      <c r="E7" s="25" t="s">
        <v>126</v>
      </c>
      <c r="F7" s="28" t="s">
        <v>211</v>
      </c>
      <c r="G7" s="25" t="s">
        <v>120</v>
      </c>
    </row>
    <row r="8" spans="1:7" x14ac:dyDescent="0.25">
      <c r="A8" s="7" t="s">
        <v>178</v>
      </c>
      <c r="B8" s="30"/>
      <c r="C8" s="30"/>
      <c r="D8" s="30"/>
      <c r="E8" s="30"/>
      <c r="F8" s="30"/>
      <c r="G8" s="30"/>
    </row>
    <row r="9" spans="1:7" x14ac:dyDescent="0.25">
      <c r="A9" s="8" t="s">
        <v>11</v>
      </c>
      <c r="B9" s="30">
        <v>1</v>
      </c>
      <c r="C9" s="30">
        <v>0</v>
      </c>
      <c r="D9" s="30">
        <v>2</v>
      </c>
      <c r="E9" s="30">
        <v>0</v>
      </c>
      <c r="F9" s="30">
        <v>0</v>
      </c>
      <c r="G9" s="30">
        <v>3</v>
      </c>
    </row>
    <row r="10" spans="1:7" x14ac:dyDescent="0.25">
      <c r="A10" s="8" t="s">
        <v>183</v>
      </c>
      <c r="B10" s="30">
        <v>2</v>
      </c>
      <c r="C10" s="30">
        <v>0</v>
      </c>
      <c r="D10" s="30">
        <v>0</v>
      </c>
      <c r="E10" s="30">
        <v>0</v>
      </c>
      <c r="F10" s="30">
        <v>0</v>
      </c>
      <c r="G10" s="30">
        <v>2</v>
      </c>
    </row>
    <row r="11" spans="1:7" x14ac:dyDescent="0.25">
      <c r="A11" s="8" t="s">
        <v>14</v>
      </c>
      <c r="B11" s="30">
        <v>1</v>
      </c>
      <c r="C11" s="30">
        <v>0</v>
      </c>
      <c r="D11" s="30">
        <v>0</v>
      </c>
      <c r="E11" s="30">
        <v>0</v>
      </c>
      <c r="F11" s="30">
        <v>0</v>
      </c>
      <c r="G11" s="30">
        <v>1</v>
      </c>
    </row>
    <row r="12" spans="1:7" x14ac:dyDescent="0.25">
      <c r="A12" s="8" t="s">
        <v>16</v>
      </c>
      <c r="B12" s="30">
        <v>1</v>
      </c>
      <c r="C12" s="30">
        <v>0</v>
      </c>
      <c r="D12" s="30">
        <v>1</v>
      </c>
      <c r="E12" s="30">
        <v>0</v>
      </c>
      <c r="F12" s="30">
        <v>0</v>
      </c>
      <c r="G12" s="30">
        <v>2</v>
      </c>
    </row>
    <row r="13" spans="1:7" x14ac:dyDescent="0.25">
      <c r="A13" s="8" t="s">
        <v>246</v>
      </c>
      <c r="B13" s="30">
        <v>4</v>
      </c>
      <c r="C13" s="30">
        <v>1</v>
      </c>
      <c r="D13" s="30">
        <v>1</v>
      </c>
      <c r="E13" s="30">
        <v>0</v>
      </c>
      <c r="F13" s="30">
        <v>0</v>
      </c>
      <c r="G13" s="30">
        <v>6</v>
      </c>
    </row>
    <row r="14" spans="1:7" x14ac:dyDescent="0.25">
      <c r="A14" s="4" t="s">
        <v>116</v>
      </c>
      <c r="B14" s="49">
        <v>9</v>
      </c>
      <c r="C14" s="49">
        <v>1</v>
      </c>
      <c r="D14" s="49">
        <v>4</v>
      </c>
      <c r="E14" s="49">
        <v>0</v>
      </c>
      <c r="F14" s="49">
        <v>0</v>
      </c>
      <c r="G14" s="49">
        <v>14</v>
      </c>
    </row>
    <row r="15" spans="1:7" x14ac:dyDescent="0.25">
      <c r="A15" s="7" t="s">
        <v>179</v>
      </c>
      <c r="B15" s="30"/>
      <c r="C15" s="30"/>
      <c r="D15" s="30"/>
      <c r="E15" s="30"/>
      <c r="F15" s="30"/>
      <c r="G15" s="30"/>
    </row>
    <row r="16" spans="1:7" s="32" customFormat="1" x14ac:dyDescent="0.25">
      <c r="A16" s="4" t="s">
        <v>116</v>
      </c>
      <c r="B16" s="49">
        <v>2</v>
      </c>
      <c r="C16" s="49">
        <v>1</v>
      </c>
      <c r="D16" s="49">
        <v>2</v>
      </c>
      <c r="E16" s="49">
        <v>0</v>
      </c>
      <c r="F16" s="49">
        <v>0</v>
      </c>
      <c r="G16" s="49">
        <v>5</v>
      </c>
    </row>
    <row r="17" spans="1:7" s="32" customFormat="1" x14ac:dyDescent="0.25">
      <c r="A17" s="7" t="s">
        <v>269</v>
      </c>
      <c r="B17" s="30"/>
      <c r="C17" s="30"/>
      <c r="D17" s="30"/>
      <c r="E17" s="30"/>
      <c r="F17" s="30"/>
      <c r="G17" s="30"/>
    </row>
    <row r="18" spans="1:7" ht="15.75" thickBot="1" x14ac:dyDescent="0.3">
      <c r="A18" s="8" t="s">
        <v>19</v>
      </c>
      <c r="B18" s="30">
        <v>0</v>
      </c>
      <c r="C18" s="30">
        <v>0</v>
      </c>
      <c r="D18" s="30">
        <v>1</v>
      </c>
      <c r="E18" s="30">
        <v>0</v>
      </c>
      <c r="F18" s="30">
        <v>0</v>
      </c>
      <c r="G18" s="30">
        <v>1</v>
      </c>
    </row>
    <row r="19" spans="1:7" ht="15.75" thickTop="1" x14ac:dyDescent="0.25">
      <c r="A19" s="8" t="s">
        <v>20</v>
      </c>
      <c r="B19" s="30">
        <v>1</v>
      </c>
      <c r="C19" s="30">
        <v>0</v>
      </c>
      <c r="D19" s="30">
        <v>0</v>
      </c>
      <c r="E19" s="30">
        <v>0</v>
      </c>
      <c r="F19" s="30">
        <v>0</v>
      </c>
      <c r="G19" s="30">
        <v>1</v>
      </c>
    </row>
    <row r="20" spans="1:7" x14ac:dyDescent="0.25">
      <c r="A20" s="8" t="s">
        <v>24</v>
      </c>
      <c r="B20" s="30">
        <v>1</v>
      </c>
      <c r="C20" s="30">
        <v>0</v>
      </c>
      <c r="D20" s="30">
        <v>1</v>
      </c>
      <c r="E20" s="30">
        <v>0</v>
      </c>
      <c r="F20" s="30">
        <v>0</v>
      </c>
      <c r="G20" s="30">
        <v>2</v>
      </c>
    </row>
    <row r="21" spans="1:7" x14ac:dyDescent="0.25">
      <c r="A21" s="8" t="s">
        <v>247</v>
      </c>
      <c r="B21" s="30">
        <v>0</v>
      </c>
      <c r="C21" s="30">
        <v>1</v>
      </c>
      <c r="D21" s="30">
        <v>0</v>
      </c>
      <c r="E21" s="30">
        <v>0</v>
      </c>
      <c r="F21" s="30">
        <v>0</v>
      </c>
      <c r="G21" s="30">
        <v>1</v>
      </c>
    </row>
    <row r="22" spans="1:7" x14ac:dyDescent="0.25">
      <c r="A22" s="4" t="s">
        <v>116</v>
      </c>
      <c r="B22" s="49">
        <v>2</v>
      </c>
      <c r="C22" s="49">
        <v>1</v>
      </c>
      <c r="D22" s="49">
        <v>2</v>
      </c>
      <c r="E22" s="49">
        <v>0</v>
      </c>
      <c r="F22" s="49">
        <v>0</v>
      </c>
      <c r="G22" s="49">
        <v>5</v>
      </c>
    </row>
    <row r="23" spans="1:7" x14ac:dyDescent="0.25">
      <c r="A23" s="7" t="s">
        <v>125</v>
      </c>
      <c r="B23" s="30"/>
      <c r="C23" s="30"/>
      <c r="D23" s="30"/>
      <c r="E23" s="30"/>
      <c r="F23" s="30"/>
      <c r="G23" s="30"/>
    </row>
    <row r="24" spans="1:7" ht="15.75" thickBot="1" x14ac:dyDescent="0.3">
      <c r="A24" s="43" t="s">
        <v>116</v>
      </c>
      <c r="B24" s="44">
        <v>13</v>
      </c>
      <c r="C24" s="44">
        <v>3</v>
      </c>
      <c r="D24" s="44">
        <v>8</v>
      </c>
      <c r="E24" s="44">
        <v>0</v>
      </c>
      <c r="F24" s="44">
        <v>0</v>
      </c>
      <c r="G24" s="44">
        <v>24</v>
      </c>
    </row>
    <row r="25" spans="1:7" ht="15.75" thickTop="1" x14ac:dyDescent="0.25"/>
    <row r="26" spans="1:7" ht="15.75" thickTop="1" x14ac:dyDescent="0.25"/>
    <row r="27" spans="1:7" ht="15.75" thickBot="1" x14ac:dyDescent="0.3"/>
    <row r="28" spans="1:7" ht="15.75" thickTop="1" x14ac:dyDescent="0.25"/>
    <row r="29" spans="1:7" ht="15.75" thickBot="1" x14ac:dyDescent="0.3"/>
    <row r="30" spans="1:7" ht="15.75" thickTop="1" x14ac:dyDescent="0.25"/>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7D3C-6493-49DE-A846-1999D6A1AC0F}">
  <sheetPr>
    <tabColor theme="7" tint="0.39997558519241921"/>
  </sheetPr>
  <dimension ref="A1:R23"/>
  <sheetViews>
    <sheetView workbookViewId="0"/>
  </sheetViews>
  <sheetFormatPr defaultRowHeight="15" x14ac:dyDescent="0.25"/>
  <cols>
    <col min="2" max="2" width="19.85546875" customWidth="1"/>
    <col min="3" max="3" width="21.5703125" customWidth="1"/>
    <col min="11" max="11" width="32.85546875" bestFit="1" customWidth="1"/>
    <col min="12" max="12" width="38" bestFit="1" customWidth="1"/>
  </cols>
  <sheetData>
    <row r="1" spans="1:18" x14ac:dyDescent="0.25">
      <c r="A1" t="s">
        <v>0</v>
      </c>
      <c r="B1" t="s">
        <v>1</v>
      </c>
      <c r="C1" t="s">
        <v>2</v>
      </c>
      <c r="D1" t="s">
        <v>3</v>
      </c>
      <c r="E1" t="s">
        <v>4</v>
      </c>
      <c r="F1" t="s">
        <v>5</v>
      </c>
      <c r="G1" t="s">
        <v>49</v>
      </c>
      <c r="H1" t="s">
        <v>214</v>
      </c>
      <c r="I1" t="s">
        <v>6</v>
      </c>
      <c r="K1" t="s">
        <v>109</v>
      </c>
    </row>
    <row r="2" spans="1:18" x14ac:dyDescent="0.25">
      <c r="A2" t="s">
        <v>7</v>
      </c>
      <c r="B2" t="s">
        <v>73</v>
      </c>
      <c r="C2" t="s">
        <v>73</v>
      </c>
      <c r="D2" t="s">
        <v>8</v>
      </c>
      <c r="E2" t="s">
        <v>8</v>
      </c>
      <c r="F2" t="s">
        <v>8</v>
      </c>
      <c r="G2" t="s">
        <v>8</v>
      </c>
      <c r="H2" t="s">
        <v>8</v>
      </c>
      <c r="I2" t="s">
        <v>8</v>
      </c>
      <c r="K2" t="s">
        <v>122</v>
      </c>
      <c r="L2" t="s">
        <v>112</v>
      </c>
      <c r="M2" t="s">
        <v>113</v>
      </c>
      <c r="N2" t="s">
        <v>114</v>
      </c>
      <c r="O2" t="s">
        <v>115</v>
      </c>
      <c r="P2" t="s">
        <v>123</v>
      </c>
      <c r="Q2" t="s">
        <v>124</v>
      </c>
      <c r="R2" t="s">
        <v>116</v>
      </c>
    </row>
    <row r="3" spans="1:18" x14ac:dyDescent="0.25">
      <c r="A3">
        <v>22000</v>
      </c>
      <c r="B3" t="s">
        <v>9</v>
      </c>
      <c r="C3" t="s">
        <v>11</v>
      </c>
      <c r="D3">
        <v>1</v>
      </c>
      <c r="E3">
        <v>0</v>
      </c>
      <c r="F3">
        <v>2</v>
      </c>
      <c r="G3">
        <v>0</v>
      </c>
      <c r="H3">
        <v>0</v>
      </c>
      <c r="I3">
        <v>3</v>
      </c>
      <c r="K3" s="1" t="s">
        <v>178</v>
      </c>
      <c r="L3" t="s">
        <v>11</v>
      </c>
      <c r="M3">
        <f>D3</f>
        <v>1</v>
      </c>
      <c r="N3">
        <f t="shared" ref="N3:N6" si="0">E3</f>
        <v>0</v>
      </c>
      <c r="O3">
        <f t="shared" ref="O3:O6" si="1">F3</f>
        <v>2</v>
      </c>
      <c r="P3">
        <f t="shared" ref="P3:P6" si="2">G3</f>
        <v>0</v>
      </c>
      <c r="Q3">
        <f t="shared" ref="Q3:Q6" si="3">H3</f>
        <v>0</v>
      </c>
      <c r="R3">
        <f t="shared" ref="R3:R6" si="4">I3</f>
        <v>3</v>
      </c>
    </row>
    <row r="4" spans="1:18" x14ac:dyDescent="0.25">
      <c r="C4" t="s">
        <v>183</v>
      </c>
      <c r="D4">
        <v>2</v>
      </c>
      <c r="E4">
        <v>0</v>
      </c>
      <c r="F4">
        <v>0</v>
      </c>
      <c r="G4">
        <v>0</v>
      </c>
      <c r="H4">
        <v>0</v>
      </c>
      <c r="I4">
        <v>2</v>
      </c>
      <c r="K4" s="1" t="s">
        <v>178</v>
      </c>
      <c r="L4" t="s">
        <v>183</v>
      </c>
      <c r="M4">
        <f t="shared" ref="M4:M6" si="5">D4</f>
        <v>2</v>
      </c>
      <c r="N4">
        <f t="shared" si="0"/>
        <v>0</v>
      </c>
      <c r="O4">
        <f t="shared" si="1"/>
        <v>0</v>
      </c>
      <c r="P4">
        <f t="shared" si="2"/>
        <v>0</v>
      </c>
      <c r="Q4">
        <f t="shared" si="3"/>
        <v>0</v>
      </c>
      <c r="R4">
        <f t="shared" si="4"/>
        <v>2</v>
      </c>
    </row>
    <row r="5" spans="1:18" x14ac:dyDescent="0.25">
      <c r="C5" t="s">
        <v>14</v>
      </c>
      <c r="D5">
        <v>1</v>
      </c>
      <c r="E5">
        <v>0</v>
      </c>
      <c r="F5">
        <v>0</v>
      </c>
      <c r="G5">
        <v>0</v>
      </c>
      <c r="H5">
        <v>0</v>
      </c>
      <c r="I5">
        <v>1</v>
      </c>
      <c r="K5" s="1" t="s">
        <v>178</v>
      </c>
      <c r="L5" t="s">
        <v>14</v>
      </c>
      <c r="M5">
        <f t="shared" si="5"/>
        <v>1</v>
      </c>
      <c r="N5">
        <f t="shared" si="0"/>
        <v>0</v>
      </c>
      <c r="O5">
        <f t="shared" si="1"/>
        <v>0</v>
      </c>
      <c r="P5">
        <f t="shared" si="2"/>
        <v>0</v>
      </c>
      <c r="Q5">
        <f t="shared" si="3"/>
        <v>0</v>
      </c>
      <c r="R5">
        <f t="shared" si="4"/>
        <v>1</v>
      </c>
    </row>
    <row r="6" spans="1:18" x14ac:dyDescent="0.25">
      <c r="C6" t="s">
        <v>16</v>
      </c>
      <c r="D6">
        <v>1</v>
      </c>
      <c r="E6">
        <v>0</v>
      </c>
      <c r="F6">
        <v>1</v>
      </c>
      <c r="G6">
        <v>0</v>
      </c>
      <c r="H6">
        <v>0</v>
      </c>
      <c r="I6">
        <v>2</v>
      </c>
      <c r="K6" s="1" t="s">
        <v>178</v>
      </c>
      <c r="L6" t="s">
        <v>16</v>
      </c>
      <c r="M6">
        <f t="shared" si="5"/>
        <v>1</v>
      </c>
      <c r="N6">
        <f t="shared" si="0"/>
        <v>0</v>
      </c>
      <c r="O6">
        <f t="shared" si="1"/>
        <v>1</v>
      </c>
      <c r="P6">
        <f t="shared" si="2"/>
        <v>0</v>
      </c>
      <c r="Q6">
        <f t="shared" si="3"/>
        <v>0</v>
      </c>
      <c r="R6">
        <f t="shared" si="4"/>
        <v>2</v>
      </c>
    </row>
    <row r="7" spans="1:18" x14ac:dyDescent="0.25">
      <c r="C7" t="s">
        <v>246</v>
      </c>
      <c r="D7">
        <v>4</v>
      </c>
      <c r="E7">
        <v>1</v>
      </c>
      <c r="F7">
        <v>1</v>
      </c>
      <c r="G7">
        <v>0</v>
      </c>
      <c r="H7">
        <v>0</v>
      </c>
      <c r="I7">
        <v>6</v>
      </c>
      <c r="K7" s="1" t="s">
        <v>178</v>
      </c>
      <c r="L7" t="s">
        <v>246</v>
      </c>
      <c r="M7">
        <f>D7</f>
        <v>4</v>
      </c>
      <c r="N7">
        <f t="shared" ref="N7:R7" si="6">E7</f>
        <v>1</v>
      </c>
      <c r="O7">
        <f t="shared" si="6"/>
        <v>1</v>
      </c>
      <c r="P7">
        <f t="shared" si="6"/>
        <v>0</v>
      </c>
      <c r="Q7">
        <f t="shared" si="6"/>
        <v>0</v>
      </c>
      <c r="R7">
        <f t="shared" si="6"/>
        <v>6</v>
      </c>
    </row>
    <row r="8" spans="1:18" x14ac:dyDescent="0.25">
      <c r="C8" t="s">
        <v>17</v>
      </c>
      <c r="D8">
        <v>9</v>
      </c>
      <c r="E8">
        <v>1</v>
      </c>
      <c r="F8">
        <v>4</v>
      </c>
      <c r="G8">
        <v>0</v>
      </c>
      <c r="H8">
        <v>0</v>
      </c>
      <c r="I8">
        <v>14</v>
      </c>
      <c r="K8" s="1" t="s">
        <v>178</v>
      </c>
      <c r="L8" t="s">
        <v>116</v>
      </c>
      <c r="M8">
        <f>D8</f>
        <v>9</v>
      </c>
      <c r="N8">
        <f t="shared" ref="N8" si="7">E8</f>
        <v>1</v>
      </c>
      <c r="O8">
        <f t="shared" ref="O8" si="8">F8</f>
        <v>4</v>
      </c>
      <c r="P8">
        <f t="shared" ref="P8" si="9">G8</f>
        <v>0</v>
      </c>
      <c r="Q8">
        <f t="shared" ref="Q8" si="10">H8</f>
        <v>0</v>
      </c>
      <c r="R8">
        <f t="shared" ref="R8" si="11">I8</f>
        <v>14</v>
      </c>
    </row>
    <row r="9" spans="1:18" x14ac:dyDescent="0.25">
      <c r="K9" s="1" t="s">
        <v>269</v>
      </c>
      <c r="L9" t="s">
        <v>19</v>
      </c>
      <c r="M9">
        <f>D10</f>
        <v>0</v>
      </c>
      <c r="N9">
        <f t="shared" ref="N9:R9" si="12">E10</f>
        <v>0</v>
      </c>
      <c r="O9">
        <f t="shared" si="12"/>
        <v>1</v>
      </c>
      <c r="P9">
        <f t="shared" si="12"/>
        <v>0</v>
      </c>
      <c r="Q9">
        <f t="shared" si="12"/>
        <v>0</v>
      </c>
      <c r="R9">
        <f t="shared" si="12"/>
        <v>1</v>
      </c>
    </row>
    <row r="10" spans="1:18" x14ac:dyDescent="0.25">
      <c r="A10">
        <v>24000</v>
      </c>
      <c r="B10" t="s">
        <v>18</v>
      </c>
      <c r="C10" t="s">
        <v>19</v>
      </c>
      <c r="D10">
        <v>0</v>
      </c>
      <c r="E10">
        <v>0</v>
      </c>
      <c r="F10">
        <v>1</v>
      </c>
      <c r="G10">
        <v>0</v>
      </c>
      <c r="H10">
        <v>0</v>
      </c>
      <c r="I10">
        <v>1</v>
      </c>
      <c r="K10" s="1" t="s">
        <v>269</v>
      </c>
      <c r="L10" t="s">
        <v>20</v>
      </c>
      <c r="M10">
        <f t="shared" ref="M10:M13" si="13">D11</f>
        <v>1</v>
      </c>
      <c r="N10">
        <f t="shared" ref="N10:N13" si="14">E11</f>
        <v>0</v>
      </c>
      <c r="O10">
        <f t="shared" ref="O10:O13" si="15">F11</f>
        <v>0</v>
      </c>
      <c r="P10">
        <f t="shared" ref="P10:P13" si="16">G11</f>
        <v>0</v>
      </c>
      <c r="Q10">
        <f t="shared" ref="Q10:Q13" si="17">H11</f>
        <v>0</v>
      </c>
      <c r="R10">
        <f t="shared" ref="R10:R13" si="18">I11</f>
        <v>1</v>
      </c>
    </row>
    <row r="11" spans="1:18" x14ac:dyDescent="0.25">
      <c r="C11" t="s">
        <v>20</v>
      </c>
      <c r="D11">
        <v>1</v>
      </c>
      <c r="E11">
        <v>0</v>
      </c>
      <c r="F11">
        <v>0</v>
      </c>
      <c r="G11">
        <v>0</v>
      </c>
      <c r="H11">
        <v>0</v>
      </c>
      <c r="I11">
        <v>1</v>
      </c>
      <c r="K11" s="1" t="s">
        <v>269</v>
      </c>
      <c r="L11" t="s">
        <v>24</v>
      </c>
      <c r="M11">
        <f t="shared" si="13"/>
        <v>1</v>
      </c>
      <c r="N11">
        <f t="shared" si="14"/>
        <v>0</v>
      </c>
      <c r="O11">
        <f t="shared" si="15"/>
        <v>1</v>
      </c>
      <c r="P11">
        <f t="shared" si="16"/>
        <v>0</v>
      </c>
      <c r="Q11">
        <f t="shared" si="17"/>
        <v>0</v>
      </c>
      <c r="R11">
        <f t="shared" si="18"/>
        <v>2</v>
      </c>
    </row>
    <row r="12" spans="1:18" x14ac:dyDescent="0.25">
      <c r="C12" t="s">
        <v>24</v>
      </c>
      <c r="D12">
        <v>1</v>
      </c>
      <c r="E12">
        <v>0</v>
      </c>
      <c r="F12">
        <v>1</v>
      </c>
      <c r="G12">
        <v>0</v>
      </c>
      <c r="H12">
        <v>0</v>
      </c>
      <c r="I12">
        <v>2</v>
      </c>
      <c r="K12" s="1" t="s">
        <v>269</v>
      </c>
      <c r="L12" t="s">
        <v>247</v>
      </c>
      <c r="M12">
        <f t="shared" si="13"/>
        <v>0</v>
      </c>
      <c r="N12">
        <f t="shared" si="14"/>
        <v>1</v>
      </c>
      <c r="O12">
        <f t="shared" si="15"/>
        <v>0</v>
      </c>
      <c r="P12">
        <f t="shared" si="16"/>
        <v>0</v>
      </c>
      <c r="Q12">
        <f t="shared" si="17"/>
        <v>0</v>
      </c>
      <c r="R12">
        <f t="shared" si="18"/>
        <v>1</v>
      </c>
    </row>
    <row r="13" spans="1:18" x14ac:dyDescent="0.25">
      <c r="C13" t="s">
        <v>247</v>
      </c>
      <c r="D13">
        <v>0</v>
      </c>
      <c r="E13">
        <v>1</v>
      </c>
      <c r="F13">
        <v>0</v>
      </c>
      <c r="G13">
        <v>0</v>
      </c>
      <c r="H13">
        <v>0</v>
      </c>
      <c r="I13">
        <v>1</v>
      </c>
      <c r="K13" s="1" t="s">
        <v>269</v>
      </c>
      <c r="L13" t="s">
        <v>116</v>
      </c>
      <c r="M13">
        <f t="shared" si="13"/>
        <v>2</v>
      </c>
      <c r="N13">
        <f t="shared" si="14"/>
        <v>1</v>
      </c>
      <c r="O13">
        <f t="shared" si="15"/>
        <v>2</v>
      </c>
      <c r="P13">
        <f t="shared" si="16"/>
        <v>0</v>
      </c>
      <c r="Q13">
        <f t="shared" si="17"/>
        <v>0</v>
      </c>
      <c r="R13">
        <f t="shared" si="18"/>
        <v>5</v>
      </c>
    </row>
    <row r="14" spans="1:18" x14ac:dyDescent="0.25">
      <c r="C14" t="s">
        <v>27</v>
      </c>
      <c r="D14">
        <v>2</v>
      </c>
      <c r="E14">
        <v>1</v>
      </c>
      <c r="F14">
        <v>2</v>
      </c>
      <c r="G14">
        <v>0</v>
      </c>
      <c r="H14">
        <v>0</v>
      </c>
      <c r="I14">
        <v>5</v>
      </c>
      <c r="K14" s="1" t="s">
        <v>179</v>
      </c>
      <c r="L14" t="s">
        <v>116</v>
      </c>
      <c r="M14">
        <f>D17</f>
        <v>2</v>
      </c>
      <c r="N14">
        <f t="shared" ref="N14:R14" si="19">E17</f>
        <v>1</v>
      </c>
      <c r="O14">
        <f t="shared" si="19"/>
        <v>2</v>
      </c>
      <c r="P14">
        <f t="shared" si="19"/>
        <v>0</v>
      </c>
      <c r="Q14">
        <f t="shared" si="19"/>
        <v>0</v>
      </c>
      <c r="R14">
        <f t="shared" si="19"/>
        <v>5</v>
      </c>
    </row>
    <row r="15" spans="1:18" x14ac:dyDescent="0.25">
      <c r="K15" s="1" t="s">
        <v>125</v>
      </c>
      <c r="L15" s="1" t="s">
        <v>116</v>
      </c>
      <c r="M15">
        <f>D21</f>
        <v>13</v>
      </c>
      <c r="N15">
        <f t="shared" ref="N15:R15" si="20">E21</f>
        <v>3</v>
      </c>
      <c r="O15">
        <f t="shared" si="20"/>
        <v>8</v>
      </c>
      <c r="P15">
        <f t="shared" si="20"/>
        <v>0</v>
      </c>
      <c r="Q15">
        <f t="shared" si="20"/>
        <v>0</v>
      </c>
      <c r="R15">
        <f t="shared" si="20"/>
        <v>24</v>
      </c>
    </row>
    <row r="16" spans="1:18" x14ac:dyDescent="0.25">
      <c r="A16">
        <v>23000</v>
      </c>
      <c r="B16" t="s">
        <v>30</v>
      </c>
      <c r="C16" t="s">
        <v>30</v>
      </c>
      <c r="D16">
        <v>2</v>
      </c>
      <c r="E16">
        <v>1</v>
      </c>
      <c r="F16">
        <v>2</v>
      </c>
      <c r="G16">
        <v>0</v>
      </c>
      <c r="H16">
        <v>0</v>
      </c>
      <c r="I16">
        <v>5</v>
      </c>
      <c r="K16" s="1"/>
      <c r="L16" s="1"/>
    </row>
    <row r="17" spans="1:11" x14ac:dyDescent="0.25">
      <c r="C17" t="s">
        <v>31</v>
      </c>
      <c r="D17">
        <v>2</v>
      </c>
      <c r="E17">
        <v>1</v>
      </c>
      <c r="F17">
        <v>2</v>
      </c>
      <c r="G17">
        <v>0</v>
      </c>
      <c r="H17">
        <v>0</v>
      </c>
      <c r="I17">
        <v>5</v>
      </c>
    </row>
    <row r="20" spans="1:11" x14ac:dyDescent="0.25">
      <c r="K20" t="s">
        <v>216</v>
      </c>
    </row>
    <row r="21" spans="1:11" x14ac:dyDescent="0.25">
      <c r="A21" t="s">
        <v>36</v>
      </c>
      <c r="B21" t="s">
        <v>37</v>
      </c>
      <c r="C21" t="s">
        <v>37</v>
      </c>
      <c r="D21">
        <v>13</v>
      </c>
      <c r="E21">
        <v>3</v>
      </c>
      <c r="F21">
        <v>8</v>
      </c>
      <c r="G21">
        <v>0</v>
      </c>
      <c r="H21">
        <v>0</v>
      </c>
      <c r="I21">
        <v>24</v>
      </c>
      <c r="K21" t="s">
        <v>8</v>
      </c>
    </row>
    <row r="22" spans="1:11" x14ac:dyDescent="0.25">
      <c r="K22">
        <v>25</v>
      </c>
    </row>
    <row r="23" spans="1:11" x14ac:dyDescent="0.25">
      <c r="A23" s="1"/>
      <c r="B23" s="1"/>
      <c r="C23" s="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B91ED-E30C-4FD0-9285-B2DA22AFE5A9}">
  <dimension ref="A1:H15"/>
  <sheetViews>
    <sheetView zoomScaleNormal="100" workbookViewId="0"/>
  </sheetViews>
  <sheetFormatPr defaultRowHeight="15" x14ac:dyDescent="0.25"/>
  <cols>
    <col min="1" max="1" width="32.85546875" bestFit="1" customWidth="1"/>
    <col min="2" max="2" width="9.85546875" bestFit="1" customWidth="1"/>
    <col min="3" max="5" width="9.85546875" customWidth="1"/>
    <col min="6" max="6" width="11.140625" customWidth="1"/>
    <col min="7" max="7" width="12" bestFit="1" customWidth="1"/>
    <col min="8" max="8" width="12" customWidth="1"/>
  </cols>
  <sheetData>
    <row r="1" spans="1:8" ht="23.25" x14ac:dyDescent="0.35">
      <c r="A1" s="19" t="s">
        <v>226</v>
      </c>
      <c r="B1" s="19"/>
      <c r="C1" s="19"/>
      <c r="D1" s="19"/>
      <c r="E1" s="19"/>
      <c r="F1" s="19"/>
      <c r="G1" s="19"/>
    </row>
    <row r="2" spans="1:8" ht="23.25" x14ac:dyDescent="0.35">
      <c r="A2" s="19" t="s">
        <v>196</v>
      </c>
      <c r="B2" s="19"/>
      <c r="C2" s="19"/>
      <c r="D2" s="19"/>
      <c r="E2" s="19"/>
      <c r="F2" s="19"/>
      <c r="G2" s="19"/>
    </row>
    <row r="3" spans="1:8" ht="23.25" x14ac:dyDescent="0.35">
      <c r="A3" s="29">
        <v>45931</v>
      </c>
      <c r="B3" s="19"/>
      <c r="C3" s="19"/>
      <c r="D3" s="19"/>
      <c r="E3" s="19"/>
      <c r="F3" s="19"/>
      <c r="G3" s="19"/>
    </row>
    <row r="4" spans="1:8" x14ac:dyDescent="0.25">
      <c r="A4" s="21" t="s">
        <v>127</v>
      </c>
      <c r="B4" s="21"/>
      <c r="C4" s="21"/>
      <c r="D4" s="21"/>
      <c r="E4" s="21"/>
      <c r="F4" s="21"/>
      <c r="G4" s="18"/>
      <c r="H4" s="18"/>
    </row>
    <row r="5" spans="1:8" x14ac:dyDescent="0.25">
      <c r="A5" s="21" t="s">
        <v>228</v>
      </c>
      <c r="B5" s="21"/>
      <c r="C5" s="21"/>
      <c r="D5" s="21"/>
      <c r="E5" s="21"/>
      <c r="F5" s="21"/>
      <c r="G5" s="18"/>
      <c r="H5" s="18"/>
    </row>
    <row r="6" spans="1:8" x14ac:dyDescent="0.25">
      <c r="A6" s="5"/>
      <c r="B6" s="5"/>
      <c r="C6" s="5"/>
      <c r="D6" s="5"/>
      <c r="E6" s="5"/>
      <c r="F6" s="5"/>
      <c r="G6" s="5"/>
      <c r="H6" s="5"/>
    </row>
    <row r="7" spans="1:8" ht="45" x14ac:dyDescent="0.25">
      <c r="A7" s="24" t="s">
        <v>111</v>
      </c>
      <c r="B7" s="25" t="s">
        <v>117</v>
      </c>
      <c r="C7" s="28" t="s">
        <v>118</v>
      </c>
      <c r="D7" s="28" t="s">
        <v>119</v>
      </c>
      <c r="E7" s="25" t="s">
        <v>126</v>
      </c>
      <c r="F7" s="28" t="s">
        <v>211</v>
      </c>
      <c r="G7" s="28" t="s">
        <v>227</v>
      </c>
    </row>
    <row r="8" spans="1:8" s="32" customFormat="1" x14ac:dyDescent="0.25">
      <c r="A8" s="7" t="s">
        <v>184</v>
      </c>
      <c r="B8" s="30">
        <v>0</v>
      </c>
      <c r="C8" s="30">
        <v>0</v>
      </c>
      <c r="D8" s="30">
        <v>1</v>
      </c>
      <c r="E8" s="30">
        <v>4</v>
      </c>
      <c r="F8" s="30">
        <v>1</v>
      </c>
      <c r="G8" s="49">
        <v>6</v>
      </c>
      <c r="H8" s="34"/>
    </row>
    <row r="9" spans="1:8" s="32" customFormat="1" x14ac:dyDescent="0.25">
      <c r="A9" s="33" t="s">
        <v>28</v>
      </c>
      <c r="B9" s="34">
        <v>4</v>
      </c>
      <c r="C9" s="34">
        <v>8</v>
      </c>
      <c r="D9" s="34">
        <v>9</v>
      </c>
      <c r="E9" s="34">
        <v>8</v>
      </c>
      <c r="F9" s="34">
        <v>7</v>
      </c>
      <c r="G9" s="50">
        <v>36</v>
      </c>
      <c r="H9" s="34"/>
    </row>
    <row r="10" spans="1:8" s="32" customFormat="1" x14ac:dyDescent="0.25">
      <c r="A10" s="33" t="s">
        <v>32</v>
      </c>
      <c r="B10" s="34">
        <v>8</v>
      </c>
      <c r="C10" s="34">
        <v>10</v>
      </c>
      <c r="D10" s="34">
        <v>13</v>
      </c>
      <c r="E10" s="34">
        <v>3</v>
      </c>
      <c r="F10" s="34">
        <v>10</v>
      </c>
      <c r="G10" s="50">
        <v>44</v>
      </c>
      <c r="H10" s="34"/>
    </row>
    <row r="11" spans="1:8" s="32" customFormat="1" x14ac:dyDescent="0.25">
      <c r="A11" s="33" t="s">
        <v>178</v>
      </c>
      <c r="B11" s="34">
        <v>42</v>
      </c>
      <c r="C11" s="34">
        <v>30</v>
      </c>
      <c r="D11" s="34">
        <v>50</v>
      </c>
      <c r="E11" s="34">
        <v>15</v>
      </c>
      <c r="F11" s="34">
        <v>41</v>
      </c>
      <c r="G11" s="50">
        <v>178</v>
      </c>
      <c r="H11" s="34"/>
    </row>
    <row r="12" spans="1:8" s="32" customFormat="1" x14ac:dyDescent="0.25">
      <c r="A12" s="7" t="s">
        <v>179</v>
      </c>
      <c r="B12" s="30">
        <v>8</v>
      </c>
      <c r="C12" s="30">
        <v>8</v>
      </c>
      <c r="D12" s="30">
        <v>4</v>
      </c>
      <c r="E12" s="30">
        <v>2</v>
      </c>
      <c r="F12" s="30">
        <v>6</v>
      </c>
      <c r="G12" s="49">
        <v>28</v>
      </c>
      <c r="H12" s="30"/>
    </row>
    <row r="13" spans="1:8" s="32" customFormat="1" x14ac:dyDescent="0.25">
      <c r="A13" s="7" t="s">
        <v>269</v>
      </c>
      <c r="B13" s="30">
        <v>45</v>
      </c>
      <c r="C13" s="30">
        <v>49</v>
      </c>
      <c r="D13" s="30">
        <v>35</v>
      </c>
      <c r="E13" s="30">
        <v>15</v>
      </c>
      <c r="F13" s="30">
        <v>48</v>
      </c>
      <c r="G13" s="49">
        <v>192</v>
      </c>
      <c r="H13" s="30"/>
    </row>
    <row r="14" spans="1:8" x14ac:dyDescent="0.25">
      <c r="A14" s="42" t="s">
        <v>37</v>
      </c>
      <c r="B14" s="51">
        <v>112</v>
      </c>
      <c r="C14" s="51">
        <v>101</v>
      </c>
      <c r="D14" s="51">
        <v>97</v>
      </c>
      <c r="E14" s="51">
        <v>41</v>
      </c>
      <c r="F14" s="51">
        <v>123</v>
      </c>
      <c r="G14" s="51">
        <v>474</v>
      </c>
      <c r="H14" s="30"/>
    </row>
    <row r="15" spans="1:8" x14ac:dyDescent="0.25">
      <c r="H15" s="30"/>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A59C3-4CAE-4D25-8C9B-76EA3644851B}">
  <sheetPr>
    <tabColor theme="7" tint="0.39997558519241921"/>
  </sheetPr>
  <dimension ref="A1:P16"/>
  <sheetViews>
    <sheetView zoomScaleNormal="100" workbookViewId="0"/>
  </sheetViews>
  <sheetFormatPr defaultRowHeight="15" x14ac:dyDescent="0.25"/>
  <cols>
    <col min="1" max="1" width="32.85546875" bestFit="1" customWidth="1"/>
    <col min="2" max="7" width="20.85546875" customWidth="1"/>
    <col min="10" max="10" width="32.85546875" bestFit="1" customWidth="1"/>
  </cols>
  <sheetData>
    <row r="1" spans="1:16" x14ac:dyDescent="0.25">
      <c r="A1" t="s">
        <v>182</v>
      </c>
    </row>
    <row r="2" spans="1:16" x14ac:dyDescent="0.25">
      <c r="A2" s="12"/>
      <c r="B2" s="12"/>
      <c r="C2" s="12"/>
      <c r="D2" s="12"/>
      <c r="E2" s="12"/>
      <c r="F2" s="12"/>
      <c r="G2" s="12"/>
      <c r="I2" t="s">
        <v>0</v>
      </c>
      <c r="J2" t="s">
        <v>1</v>
      </c>
      <c r="K2" t="s">
        <v>3</v>
      </c>
      <c r="L2" t="s">
        <v>4</v>
      </c>
      <c r="M2" t="s">
        <v>5</v>
      </c>
      <c r="N2" t="s">
        <v>49</v>
      </c>
      <c r="O2" t="s">
        <v>214</v>
      </c>
      <c r="P2" t="s">
        <v>6</v>
      </c>
    </row>
    <row r="3" spans="1:16" x14ac:dyDescent="0.25">
      <c r="A3" s="1" t="s">
        <v>111</v>
      </c>
      <c r="B3" s="1" t="s">
        <v>113</v>
      </c>
      <c r="C3" s="1" t="s">
        <v>114</v>
      </c>
      <c r="D3" s="1" t="s">
        <v>115</v>
      </c>
      <c r="E3" s="1" t="s">
        <v>123</v>
      </c>
      <c r="F3" s="1" t="s">
        <v>223</v>
      </c>
      <c r="G3" s="1" t="s">
        <v>116</v>
      </c>
      <c r="I3" t="s">
        <v>7</v>
      </c>
      <c r="J3" t="s">
        <v>73</v>
      </c>
      <c r="K3" t="s">
        <v>8</v>
      </c>
      <c r="L3" t="s">
        <v>8</v>
      </c>
      <c r="M3" t="s">
        <v>8</v>
      </c>
      <c r="N3" t="s">
        <v>8</v>
      </c>
      <c r="O3" t="s">
        <v>8</v>
      </c>
      <c r="P3" t="s">
        <v>8</v>
      </c>
    </row>
    <row r="4" spans="1:16" x14ac:dyDescent="0.25">
      <c r="A4" s="1" t="s">
        <v>184</v>
      </c>
      <c r="B4">
        <f>K12</f>
        <v>0</v>
      </c>
      <c r="C4">
        <f t="shared" ref="C4:G4" si="0">L12</f>
        <v>0</v>
      </c>
      <c r="D4">
        <f t="shared" si="0"/>
        <v>1</v>
      </c>
      <c r="E4">
        <f t="shared" si="0"/>
        <v>4</v>
      </c>
      <c r="F4">
        <f t="shared" si="0"/>
        <v>1</v>
      </c>
      <c r="G4">
        <f t="shared" si="0"/>
        <v>6</v>
      </c>
      <c r="I4">
        <v>22000</v>
      </c>
      <c r="J4" t="s">
        <v>9</v>
      </c>
      <c r="K4">
        <v>42</v>
      </c>
      <c r="L4">
        <v>30</v>
      </c>
      <c r="M4">
        <v>50</v>
      </c>
      <c r="N4">
        <v>15</v>
      </c>
      <c r="O4">
        <v>41</v>
      </c>
      <c r="P4">
        <v>178</v>
      </c>
    </row>
    <row r="5" spans="1:16" x14ac:dyDescent="0.25">
      <c r="A5" s="1" t="s">
        <v>179</v>
      </c>
      <c r="B5">
        <f>K10</f>
        <v>8</v>
      </c>
      <c r="C5">
        <f t="shared" ref="C5:G5" si="1">L10</f>
        <v>8</v>
      </c>
      <c r="D5">
        <f t="shared" si="1"/>
        <v>4</v>
      </c>
      <c r="E5">
        <f t="shared" si="1"/>
        <v>2</v>
      </c>
      <c r="F5">
        <f t="shared" si="1"/>
        <v>6</v>
      </c>
      <c r="G5">
        <f t="shared" si="1"/>
        <v>28</v>
      </c>
    </row>
    <row r="6" spans="1:16" x14ac:dyDescent="0.25">
      <c r="A6" s="1" t="s">
        <v>28</v>
      </c>
      <c r="B6">
        <f>K8</f>
        <v>4</v>
      </c>
      <c r="C6">
        <f t="shared" ref="C6:G6" si="2">L8</f>
        <v>8</v>
      </c>
      <c r="D6">
        <f t="shared" si="2"/>
        <v>9</v>
      </c>
      <c r="E6">
        <f t="shared" si="2"/>
        <v>8</v>
      </c>
      <c r="F6">
        <f t="shared" si="2"/>
        <v>7</v>
      </c>
      <c r="G6">
        <f t="shared" si="2"/>
        <v>36</v>
      </c>
      <c r="I6">
        <v>24000</v>
      </c>
      <c r="J6" t="s">
        <v>18</v>
      </c>
      <c r="K6">
        <v>51</v>
      </c>
      <c r="L6">
        <v>45</v>
      </c>
      <c r="M6">
        <v>26</v>
      </c>
      <c r="N6">
        <v>11</v>
      </c>
      <c r="O6">
        <v>59</v>
      </c>
      <c r="P6">
        <v>192</v>
      </c>
    </row>
    <row r="7" spans="1:16" x14ac:dyDescent="0.25">
      <c r="A7" s="1" t="s">
        <v>32</v>
      </c>
      <c r="B7">
        <f>K14</f>
        <v>8</v>
      </c>
      <c r="C7">
        <f t="shared" ref="C7:G7" si="3">L14</f>
        <v>10</v>
      </c>
      <c r="D7">
        <f t="shared" si="3"/>
        <v>13</v>
      </c>
      <c r="E7">
        <f t="shared" si="3"/>
        <v>3</v>
      </c>
      <c r="F7">
        <f t="shared" si="3"/>
        <v>10</v>
      </c>
      <c r="G7">
        <f t="shared" si="3"/>
        <v>44</v>
      </c>
    </row>
    <row r="8" spans="1:16" x14ac:dyDescent="0.25">
      <c r="A8" s="1" t="s">
        <v>178</v>
      </c>
      <c r="B8">
        <f>K4</f>
        <v>42</v>
      </c>
      <c r="C8">
        <f t="shared" ref="C8:G8" si="4">L4</f>
        <v>30</v>
      </c>
      <c r="D8">
        <f t="shared" si="4"/>
        <v>50</v>
      </c>
      <c r="E8">
        <f t="shared" si="4"/>
        <v>15</v>
      </c>
      <c r="F8">
        <f t="shared" si="4"/>
        <v>41</v>
      </c>
      <c r="G8">
        <f t="shared" si="4"/>
        <v>178</v>
      </c>
      <c r="I8">
        <v>21000</v>
      </c>
      <c r="J8" t="s">
        <v>28</v>
      </c>
      <c r="K8">
        <v>4</v>
      </c>
      <c r="L8">
        <v>8</v>
      </c>
      <c r="M8">
        <v>9</v>
      </c>
      <c r="N8">
        <v>8</v>
      </c>
      <c r="O8">
        <v>7</v>
      </c>
      <c r="P8">
        <v>36</v>
      </c>
    </row>
    <row r="9" spans="1:16" x14ac:dyDescent="0.25">
      <c r="A9" s="1" t="s">
        <v>269</v>
      </c>
      <c r="B9" s="37">
        <v>45</v>
      </c>
      <c r="C9" s="37">
        <v>49</v>
      </c>
      <c r="D9" s="37">
        <v>35</v>
      </c>
      <c r="E9" s="37">
        <v>15</v>
      </c>
      <c r="F9" s="37">
        <v>48</v>
      </c>
      <c r="G9" s="37">
        <v>192</v>
      </c>
    </row>
    <row r="10" spans="1:16" x14ac:dyDescent="0.25">
      <c r="A10" s="1" t="s">
        <v>37</v>
      </c>
      <c r="B10">
        <f>K16</f>
        <v>112</v>
      </c>
      <c r="C10">
        <f t="shared" ref="C10:G10" si="5">L16</f>
        <v>101</v>
      </c>
      <c r="D10">
        <f t="shared" si="5"/>
        <v>97</v>
      </c>
      <c r="E10">
        <f t="shared" si="5"/>
        <v>41</v>
      </c>
      <c r="F10">
        <f t="shared" si="5"/>
        <v>123</v>
      </c>
      <c r="G10">
        <f t="shared" si="5"/>
        <v>474</v>
      </c>
      <c r="I10">
        <v>23000</v>
      </c>
      <c r="J10" t="s">
        <v>30</v>
      </c>
      <c r="K10">
        <v>8</v>
      </c>
      <c r="L10">
        <v>8</v>
      </c>
      <c r="M10">
        <v>4</v>
      </c>
      <c r="N10">
        <v>2</v>
      </c>
      <c r="O10">
        <v>6</v>
      </c>
      <c r="P10">
        <v>28</v>
      </c>
    </row>
    <row r="12" spans="1:16" x14ac:dyDescent="0.25">
      <c r="I12">
        <v>19000</v>
      </c>
      <c r="J12" t="s">
        <v>184</v>
      </c>
      <c r="K12">
        <v>0</v>
      </c>
      <c r="L12">
        <v>0</v>
      </c>
      <c r="M12">
        <v>1</v>
      </c>
      <c r="N12">
        <v>4</v>
      </c>
      <c r="O12">
        <v>1</v>
      </c>
      <c r="P12">
        <v>6</v>
      </c>
    </row>
    <row r="14" spans="1:16" x14ac:dyDescent="0.25">
      <c r="A14" s="1"/>
      <c r="I14">
        <v>27200</v>
      </c>
      <c r="J14" t="s">
        <v>32</v>
      </c>
      <c r="K14">
        <v>8</v>
      </c>
      <c r="L14">
        <v>10</v>
      </c>
      <c r="M14">
        <v>13</v>
      </c>
      <c r="N14">
        <v>3</v>
      </c>
      <c r="O14">
        <v>10</v>
      </c>
      <c r="P14">
        <v>44</v>
      </c>
    </row>
    <row r="16" spans="1:16" x14ac:dyDescent="0.25">
      <c r="I16" t="s">
        <v>36</v>
      </c>
      <c r="J16" t="s">
        <v>37</v>
      </c>
      <c r="K16">
        <v>112</v>
      </c>
      <c r="L16">
        <v>101</v>
      </c>
      <c r="M16">
        <v>97</v>
      </c>
      <c r="N16">
        <v>41</v>
      </c>
      <c r="O16">
        <v>123</v>
      </c>
      <c r="P16">
        <v>474</v>
      </c>
    </row>
  </sheetData>
  <sortState xmlns:xlrd2="http://schemas.microsoft.com/office/spreadsheetml/2017/richdata2" ref="A4:G11">
    <sortCondition ref="A4:A1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F U x V q F C A Y G j A A A A 9 g A A A B I A H A B D b 2 5 m a W c v U G F j a 2 F n Z S 5 4 b W w g o h g A K K A U A A A A A A A A A A A A A A A A A A A A A A A A A A A A h Y 9 N D o I w G E S v Q r q n f y b G k F I W b i U x I R q 3 T a n Q C B + G F s v d X H g k r y B G U X c u 5 8 1 b z N y v N 5 G N b R N d T O 9 s B y l i m K L I g O 5 K C 1 W K B n + M V y i T Y q v 0 S V U m m m R w y e j K F N X e n x N C Q g g 4 L H D X V 4 R T y s g h 3 x S 6 N q 1 C H 9 n + l 2 M L z i v Q B k m x f 4 2 R H D P G 8 J J y T A W Z o c g t f A U + 7 X 2 2 P 1 C s h 8 Y P v Z E G 4 l 0 h y B w F e X + Q D 1 B L A w Q U A A I A C A D s V T 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F U x V i i K R 7 g O A A A A E Q A A A B M A H A B G b 3 J t d W x h c y 9 T Z W N 0 a W 9 u M S 5 t I K I Y A C i g F A A A A A A A A A A A A A A A A A A A A A A A A A A A A C t O T S 7 J z M 9 T C I b Q h t Y A U E s B A i 0 A F A A C A A g A 7 F U x V q F C A Y G j A A A A 9 g A A A B I A A A A A A A A A A A A A A A A A A A A A A E N v b m Z p Z y 9 Q Y W N r Y W d l L n h t b F B L A Q I t A B Q A A g A I A O x V M V Y P y u m r p A A A A O k A A A A T A A A A A A A A A A A A A A A A A O 8 A A A B b Q 2 9 u d G V u d F 9 U e X B l c 1 0 u e G 1 s U E s B A i 0 A F A A C A A g A 7 F U x 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L p 3 s B U H H p N g 3 k s h q 9 4 n B Q A A A A A A g A A A A A A A 2 Y A A M A A A A A Q A A A A / x 9 z g n m u 9 o g L o x b w C I 0 X q A A A A A A E g A A A o A A A A B A A A A C Z Z C s M r 0 m t P b + 1 4 N 0 Z t t 3 R U A A A A K F z u i E m i / w e z n W 5 V 8 t z R O o f z Q s B X 4 d Q S g j A M j W P o L F 2 G W E H n l 0 b A F r A Z 4 D s R M W Y p W u 0 L 9 q 9 B s T v 2 K 8 4 X y 6 j Q O + e Z f S I j 9 B P u O p P Z 8 1 W o B I p F A A A A M 5 / d k 1 N Z N D w w g w 9 w h x L + 7 q 1 I s U a < / D a t a M a s h u p > 
</file>

<file path=customXml/itemProps1.xml><?xml version="1.0" encoding="utf-8"?>
<ds:datastoreItem xmlns:ds="http://schemas.openxmlformats.org/officeDocument/2006/customXml" ds:itemID="{3A2AC2F0-3728-4F07-A501-59E69CB4F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Table of Contents</vt:lpstr>
      <vt:lpstr>FS by rank, dept TEN</vt:lpstr>
      <vt:lpstr>Data1</vt:lpstr>
      <vt:lpstr>FS by rank, dept, INST. TRACK</vt:lpstr>
      <vt:lpstr>Data2</vt:lpstr>
      <vt:lpstr>FS by rank, dept, RESEARCH</vt:lpstr>
      <vt:lpstr>Data3</vt:lpstr>
      <vt:lpstr>FS all by college, rank</vt:lpstr>
      <vt:lpstr>Data4</vt:lpstr>
      <vt:lpstr>FS head, eth, gen, type</vt:lpstr>
      <vt:lpstr>Data5</vt:lpstr>
      <vt:lpstr>FS staff head, class, type, gen</vt:lpstr>
      <vt:lpstr>Data6</vt:lpstr>
      <vt:lpstr>FS staff head, eth, gen, type</vt:lpstr>
      <vt:lpstr>Data7</vt:lpstr>
      <vt:lpstr>FS Empl count by type</vt:lpstr>
      <vt:lpstr>Data8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llderks</dc:creator>
  <cp:lastModifiedBy>Hailey Finch</cp:lastModifiedBy>
  <dcterms:created xsi:type="dcterms:W3CDTF">2020-12-16T20:55:13Z</dcterms:created>
  <dcterms:modified xsi:type="dcterms:W3CDTF">2026-07-09T13:24:48Z</dcterms:modified>
</cp:coreProperties>
</file>