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M:\iadev\Omni Campus\Fact Book\Fact Book 2025\"/>
    </mc:Choice>
  </mc:AlternateContent>
  <xr:revisionPtr revIDLastSave="0" documentId="13_ncr:1_{9E2FF034-C1EC-417C-A2C3-827192360C20}" xr6:coauthVersionLast="47" xr6:coauthVersionMax="47" xr10:uidLastSave="{00000000-0000-0000-0000-000000000000}"/>
  <bookViews>
    <workbookView xWindow="-120" yWindow="-120" windowWidth="29040" windowHeight="15720" xr2:uid="{FD6DE529-7293-4801-983B-7F85FB8ADF9C}"/>
  </bookViews>
  <sheets>
    <sheet name="Front" sheetId="5" r:id="rId1"/>
    <sheet name="Notice" sheetId="6" r:id="rId2"/>
    <sheet name="Factbook Table of Contents" sheetId="3" r:id="rId3"/>
    <sheet name="Facts at a Glance" sheetId="1" r:id="rId4"/>
  </sheets>
  <definedNames>
    <definedName name="_xlnm.Print_Area" localSheetId="0">Front!$A$1:$M$32</definedName>
    <definedName name="_xlnm.Print_Area" localSheetId="1">Notice!$A$1:$P$50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5" i="1" l="1"/>
  <c r="M22" i="1"/>
  <c r="M21" i="1"/>
  <c r="L23" i="1"/>
  <c r="F30" i="1"/>
  <c r="F29" i="1"/>
  <c r="D31" i="1"/>
  <c r="F31" i="1" s="1"/>
  <c r="F22" i="1" l="1"/>
  <c r="F44" i="1"/>
  <c r="F53" i="1"/>
  <c r="F7" i="1"/>
  <c r="E55" i="1" l="1"/>
  <c r="F36" i="1"/>
  <c r="M47" i="1"/>
  <c r="F9" i="1" l="1"/>
  <c r="M31" i="1"/>
  <c r="M32" i="1"/>
  <c r="M37" i="1"/>
  <c r="M38" i="1"/>
  <c r="M39" i="1"/>
  <c r="M40" i="1"/>
  <c r="M41" i="1"/>
  <c r="M42" i="1"/>
  <c r="M48" i="1"/>
  <c r="M49" i="1"/>
  <c r="M50" i="1"/>
  <c r="M51" i="1"/>
  <c r="M29" i="1"/>
  <c r="M28" i="1"/>
  <c r="M16" i="1"/>
  <c r="M12" i="1"/>
  <c r="F23" i="1"/>
  <c r="F24" i="1"/>
  <c r="F37" i="1"/>
  <c r="F38" i="1"/>
  <c r="F39" i="1"/>
  <c r="F40" i="1"/>
  <c r="F41" i="1"/>
  <c r="F42" i="1"/>
  <c r="F43" i="1"/>
  <c r="F46" i="1"/>
  <c r="F47" i="1"/>
  <c r="F48" i="1"/>
  <c r="F49" i="1"/>
  <c r="F50" i="1"/>
  <c r="F51" i="1"/>
  <c r="F52" i="1"/>
  <c r="F16" i="1"/>
  <c r="F17" i="1"/>
  <c r="F14" i="1"/>
  <c r="F13" i="1"/>
  <c r="F8" i="1"/>
  <c r="M8" i="1"/>
  <c r="K23" i="1" l="1"/>
  <c r="M23" i="1" s="1"/>
  <c r="F55" i="1"/>
</calcChain>
</file>

<file path=xl/sharedStrings.xml><?xml version="1.0" encoding="utf-8"?>
<sst xmlns="http://schemas.openxmlformats.org/spreadsheetml/2006/main" count="130" uniqueCount="84">
  <si>
    <t>Gender</t>
  </si>
  <si>
    <t>Degrees Awarded</t>
  </si>
  <si>
    <t>Full-time/Part-time</t>
  </si>
  <si>
    <t>Graduation and Retention Rates</t>
  </si>
  <si>
    <t>Race/Ethnicity</t>
  </si>
  <si>
    <t>Not Supplied</t>
  </si>
  <si>
    <t>American Indian/Alaskan Native</t>
  </si>
  <si>
    <t>African American/Non-Hispanic</t>
  </si>
  <si>
    <t>Asian/Asian American</t>
  </si>
  <si>
    <t>Hispanic/Hispanic American</t>
  </si>
  <si>
    <t>White/Non-Hispanic</t>
  </si>
  <si>
    <t>International</t>
  </si>
  <si>
    <t>Multiracial</t>
  </si>
  <si>
    <t>Pacific Islander</t>
  </si>
  <si>
    <t>Undergraduate Costs</t>
  </si>
  <si>
    <t>Room and Board</t>
  </si>
  <si>
    <t>*Based on 12-18 credit hours per semester</t>
  </si>
  <si>
    <t xml:space="preserve">Michigan Technological University </t>
  </si>
  <si>
    <t xml:space="preserve">Average ACT </t>
  </si>
  <si>
    <t>Average SAT</t>
  </si>
  <si>
    <t>Undergraduates</t>
  </si>
  <si>
    <t>Part-time</t>
  </si>
  <si>
    <t>Full-time</t>
  </si>
  <si>
    <t>Graduates</t>
  </si>
  <si>
    <t>Resident</t>
  </si>
  <si>
    <t>Non Resident</t>
  </si>
  <si>
    <t>Total</t>
  </si>
  <si>
    <t>Note:</t>
  </si>
  <si>
    <t>Employees</t>
  </si>
  <si>
    <t>Number of Faculty</t>
  </si>
  <si>
    <t>Number of Staff</t>
  </si>
  <si>
    <t>Total Non-Student Employees</t>
  </si>
  <si>
    <t>Certificate</t>
  </si>
  <si>
    <t>Associate</t>
  </si>
  <si>
    <t>First Baccalaureate</t>
  </si>
  <si>
    <t>Graduate Certificate</t>
  </si>
  <si>
    <t>Masters</t>
  </si>
  <si>
    <t>Doctorate</t>
  </si>
  <si>
    <t>Books and supplies (estimate)</t>
  </si>
  <si>
    <t>First-year Retention Rate</t>
  </si>
  <si>
    <t>4-Year Graduation Rate</t>
  </si>
  <si>
    <t>6-Year Graduation Rate</t>
  </si>
  <si>
    <t>Cohort</t>
  </si>
  <si>
    <t>Facts at a Glance</t>
  </si>
  <si>
    <t>Factbook Table of Contents</t>
  </si>
  <si>
    <t>Faculty and Staff</t>
  </si>
  <si>
    <t>Faculty Data</t>
  </si>
  <si>
    <t>Staff Data</t>
  </si>
  <si>
    <t>Employee Historical Data</t>
  </si>
  <si>
    <t>All Students</t>
  </si>
  <si>
    <t>Standardized Test Scores/HS Percentile</t>
  </si>
  <si>
    <t>Admissions Data</t>
  </si>
  <si>
    <t>Tuition and Fees</t>
  </si>
  <si>
    <t>Financial Aid Data</t>
  </si>
  <si>
    <t>Enrollment Data (current year)</t>
  </si>
  <si>
    <t>Enrollment Data (historical)</t>
  </si>
  <si>
    <t>Standard Learning Students</t>
  </si>
  <si>
    <t>All degree programs offered (current year)</t>
  </si>
  <si>
    <t>Green arrows indicate an increase of more than 1%</t>
  </si>
  <si>
    <t>Yellow arrows indicate a change which is between -1% and 1%</t>
  </si>
  <si>
    <t>Red arrows indicate a decrease of more than 1%</t>
  </si>
  <si>
    <t>Office of Institutional Research</t>
  </si>
  <si>
    <t xml:space="preserve">                                                                                                                                                                                                                                                                                                                                                                                                                                                                                                                                                                                                                                                                                                                                         </t>
  </si>
  <si>
    <t xml:space="preserve"> </t>
  </si>
  <si>
    <t>Attrition/Retention Graduation Rates</t>
  </si>
  <si>
    <t>Undergraduate Mandatory Fees</t>
  </si>
  <si>
    <t xml:space="preserve">        Prepared by the office of Institutional Research</t>
  </si>
  <si>
    <t>Enrollment Headcount</t>
  </si>
  <si>
    <t>Residency</t>
  </si>
  <si>
    <t>Degree Programs</t>
  </si>
  <si>
    <t>Resident tuition*</t>
  </si>
  <si>
    <t>Nonresident tuition*</t>
  </si>
  <si>
    <t>First-Time Freshman Credentials</t>
  </si>
  <si>
    <t>High School GPA</t>
  </si>
  <si>
    <t>What you will find in each workbook</t>
  </si>
  <si>
    <t>2022-23</t>
  </si>
  <si>
    <t>Women</t>
  </si>
  <si>
    <t>Men</t>
  </si>
  <si>
    <t>FA23</t>
  </si>
  <si>
    <t>2023-24</t>
  </si>
  <si>
    <t>2024-25 Factbook</t>
  </si>
  <si>
    <t xml:space="preserve"> 2024-25</t>
  </si>
  <si>
    <t>FA24</t>
  </si>
  <si>
    <t>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</si>
</sst>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7" x14ac:knownFonts="1">
    <font>
      <sz val="11"/>
      <color theme="1"/>
      <name val="Calibri"/>
      <family val="2"/>
      <scheme val="minor"/>
    </font>
    <font>
      <sz val="18"/>
      <color theme="3"/>
      <name val="Calibri Light"/>
      <family val="2"/>
      <scheme val="major"/>
    </font>
    <font>
      <b/>
      <sz val="11"/>
      <color theme="1"/>
      <name val="Calibri"/>
      <family val="2"/>
      <scheme val="minor"/>
    </font>
    <font>
      <sz val="18"/>
      <color theme="0"/>
      <name val="Calibri Light"/>
      <family val="2"/>
      <scheme val="major"/>
    </font>
    <font>
      <sz val="10"/>
      <name val="Arial"/>
      <family val="2"/>
    </font>
    <font>
      <sz val="10"/>
      <name val="Arial"/>
      <family val="2"/>
    </font>
    <font>
      <b/>
      <u/>
      <sz val="11"/>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0"/>
        <bgColor indexed="64"/>
      </patternFill>
    </fill>
  </fills>
  <borders count="19">
    <border>
      <left/>
      <right/>
      <top/>
      <bottom/>
      <diagonal/>
    </border>
    <border>
      <left style="medium">
        <color auto="1"/>
      </left>
      <right style="thick">
        <color auto="1"/>
      </right>
      <top style="thick">
        <color auto="1"/>
      </top>
      <bottom style="thick">
        <color auto="1"/>
      </bottom>
      <diagonal/>
    </border>
    <border>
      <left style="medium">
        <color auto="1"/>
      </left>
      <right style="thick">
        <color auto="1"/>
      </right>
      <top style="thick">
        <color auto="1"/>
      </top>
      <bottom style="thin">
        <color auto="1"/>
      </bottom>
      <diagonal/>
    </border>
    <border>
      <left style="medium">
        <color auto="1"/>
      </left>
      <right style="thick">
        <color auto="1"/>
      </right>
      <top style="thin">
        <color auto="1"/>
      </top>
      <bottom style="thick">
        <color auto="1"/>
      </bottom>
      <diagonal/>
    </border>
    <border>
      <left style="medium">
        <color auto="1"/>
      </left>
      <right style="thick">
        <color auto="1"/>
      </right>
      <top style="thin">
        <color auto="1"/>
      </top>
      <bottom style="thin">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ck">
        <color auto="1"/>
      </bottom>
      <diagonal/>
    </border>
    <border>
      <left style="medium">
        <color auto="1"/>
      </left>
      <right style="thick">
        <color auto="1"/>
      </right>
      <top style="thick">
        <color auto="1"/>
      </top>
      <bottom/>
      <diagonal/>
    </border>
    <border>
      <left style="medium">
        <color auto="1"/>
      </left>
      <right style="thick">
        <color auto="1"/>
      </right>
      <top/>
      <bottom/>
      <diagonal/>
    </border>
    <border>
      <left style="medium">
        <color auto="1"/>
      </left>
      <right style="thick">
        <color auto="1"/>
      </right>
      <top/>
      <bottom style="thick">
        <color auto="1"/>
      </bottom>
      <diagonal/>
    </border>
    <border>
      <left/>
      <right style="thin">
        <color indexed="64"/>
      </right>
      <top/>
      <bottom/>
      <diagonal/>
    </border>
    <border>
      <left/>
      <right style="thick">
        <color auto="1"/>
      </right>
      <top style="thick">
        <color auto="1"/>
      </top>
      <bottom style="thin">
        <color auto="1"/>
      </bottom>
      <diagonal/>
    </border>
    <border>
      <left/>
      <right style="thick">
        <color auto="1"/>
      </right>
      <top style="thin">
        <color auto="1"/>
      </top>
      <bottom style="thin">
        <color auto="1"/>
      </bottom>
      <diagonal/>
    </border>
    <border>
      <left/>
      <right style="thick">
        <color auto="1"/>
      </right>
      <top style="thin">
        <color auto="1"/>
      </top>
      <bottom style="thick">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s>
  <cellStyleXfs count="5">
    <xf numFmtId="0" fontId="0" fillId="0" borderId="0"/>
    <xf numFmtId="0" fontId="1" fillId="0" borderId="0" applyNumberFormat="0" applyFill="0" applyBorder="0" applyAlignment="0" applyProtection="0"/>
    <xf numFmtId="0" fontId="4" fillId="0" borderId="0"/>
    <xf numFmtId="43" fontId="5" fillId="0" borderId="0" applyFont="0" applyFill="0" applyBorder="0" applyAlignment="0" applyProtection="0"/>
    <xf numFmtId="9" fontId="5" fillId="0" borderId="0" applyFont="0" applyFill="0" applyBorder="0" applyAlignment="0" applyProtection="0"/>
  </cellStyleXfs>
  <cellXfs count="35">
    <xf numFmtId="0" fontId="0" fillId="0" borderId="0" xfId="0"/>
    <xf numFmtId="0" fontId="2" fillId="0" borderId="0" xfId="0" applyFont="1"/>
    <xf numFmtId="0" fontId="0" fillId="0" borderId="2" xfId="0" applyBorder="1"/>
    <xf numFmtId="0" fontId="0" fillId="0" borderId="3" xfId="0" applyBorder="1"/>
    <xf numFmtId="0" fontId="0" fillId="2" borderId="2" xfId="0" applyFill="1" applyBorder="1"/>
    <xf numFmtId="0" fontId="0" fillId="2" borderId="4" xfId="0" applyFill="1" applyBorder="1"/>
    <xf numFmtId="0" fontId="0" fillId="2" borderId="3" xfId="0" applyFill="1" applyBorder="1"/>
    <xf numFmtId="0" fontId="0" fillId="2" borderId="1" xfId="0" applyFill="1" applyBorder="1"/>
    <xf numFmtId="0" fontId="0" fillId="0" borderId="0" xfId="0" applyAlignment="1">
      <alignment horizontal="center"/>
    </xf>
    <xf numFmtId="49" fontId="0" fillId="0" borderId="0" xfId="0" applyNumberFormat="1"/>
    <xf numFmtId="3" fontId="0" fillId="0" borderId="0" xfId="0" applyNumberFormat="1" applyAlignment="1">
      <alignment horizontal="center"/>
    </xf>
    <xf numFmtId="10" fontId="0" fillId="0" borderId="0" xfId="0" applyNumberFormat="1"/>
    <xf numFmtId="0" fontId="0" fillId="2" borderId="6" xfId="0" applyFill="1" applyBorder="1"/>
    <xf numFmtId="0" fontId="0" fillId="2" borderId="5" xfId="0" applyFill="1" applyBorder="1"/>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3" fillId="3" borderId="0" xfId="1" applyFont="1" applyFill="1" applyBorder="1" applyAlignment="1">
      <alignment horizontal="centerContinuous"/>
    </xf>
    <xf numFmtId="0" fontId="3" fillId="3" borderId="10" xfId="1" applyFont="1" applyFill="1" applyBorder="1" applyAlignment="1">
      <alignment horizontal="centerContinuous"/>
    </xf>
    <xf numFmtId="0" fontId="0" fillId="0" borderId="11" xfId="0" applyBorder="1"/>
    <xf numFmtId="0" fontId="0" fillId="0" borderId="12" xfId="0" applyBorder="1"/>
    <xf numFmtId="0" fontId="0" fillId="0" borderId="13" xfId="0" applyBorder="1"/>
    <xf numFmtId="0" fontId="0" fillId="4" borderId="14" xfId="0" applyFill="1" applyBorder="1" applyAlignment="1">
      <alignment horizontal="center" vertical="center"/>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2" borderId="8" xfId="0" applyFill="1" applyBorder="1" applyAlignment="1">
      <alignment horizontal="centerContinuous" vertical="center"/>
    </xf>
    <xf numFmtId="0" fontId="0" fillId="2" borderId="9" xfId="0" applyFill="1" applyBorder="1" applyAlignment="1">
      <alignment horizontal="centerContinuous"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2" fillId="0" borderId="17" xfId="0" applyFont="1" applyBorder="1" applyAlignment="1">
      <alignment horizontal="centerContinuous"/>
    </xf>
    <xf numFmtId="0" fontId="0" fillId="0" borderId="18" xfId="0" applyBorder="1" applyAlignment="1">
      <alignment horizontal="centerContinuous"/>
    </xf>
    <xf numFmtId="0" fontId="2" fillId="0" borderId="0" xfId="0" applyFont="1" applyAlignment="1">
      <alignment horizontal="center"/>
    </xf>
    <xf numFmtId="0" fontId="6" fillId="0" borderId="0" xfId="0" applyFont="1" applyAlignment="1">
      <alignment horizontal="center"/>
    </xf>
    <xf numFmtId="3" fontId="2" fillId="0" borderId="0" xfId="0" applyNumberFormat="1" applyFont="1" applyAlignment="1">
      <alignment horizontal="center"/>
    </xf>
    <xf numFmtId="4" fontId="0" fillId="0" borderId="0" xfId="0" applyNumberFormat="1" applyAlignment="1">
      <alignment horizontal="center"/>
    </xf>
    <xf numFmtId="164" fontId="0" fillId="0" borderId="0" xfId="0" applyNumberFormat="1" applyAlignment="1">
      <alignment horizontal="center"/>
    </xf>
  </cellXfs>
  <cellStyles count="5">
    <cellStyle name="Comma 2" xfId="3" xr:uid="{00000000-0005-0000-0000-000031000000}"/>
    <cellStyle name="Normal" xfId="0" builtinId="0"/>
    <cellStyle name="Normal 2" xfId="2" xr:uid="{00000000-0005-0000-0000-000032000000}"/>
    <cellStyle name="Percent 2" xfId="4" xr:uid="{00000000-0005-0000-0000-000033000000}"/>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30</xdr:row>
      <xdr:rowOff>9525</xdr:rowOff>
    </xdr:from>
    <xdr:to>
      <xdr:col>4</xdr:col>
      <xdr:colOff>66675</xdr:colOff>
      <xdr:row>34</xdr:row>
      <xdr:rowOff>133351</xdr:rowOff>
    </xdr:to>
    <xdr:sp macro="" textlink="">
      <xdr:nvSpPr>
        <xdr:cNvPr id="4" name="TextBox 3">
          <a:extLst>
            <a:ext uri="{FF2B5EF4-FFF2-40B4-BE49-F238E27FC236}">
              <a16:creationId xmlns:a16="http://schemas.microsoft.com/office/drawing/2014/main" id="{685DAAAA-2E24-45B0-B1AD-DA833572CA0B}"/>
            </a:ext>
          </a:extLst>
        </xdr:cNvPr>
        <xdr:cNvSpPr txBox="1"/>
      </xdr:nvSpPr>
      <xdr:spPr>
        <a:xfrm>
          <a:off x="0" y="6038850"/>
          <a:ext cx="2505075" cy="885826"/>
        </a:xfrm>
        <a:prstGeom prst="rect">
          <a:avLst/>
        </a:prstGeom>
        <a:solidFill>
          <a:schemeClr val="tx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solidFill>
                <a:schemeClr val="bg1"/>
              </a:solidFill>
            </a:rPr>
            <a:t>Michigan Technological University</a:t>
          </a:r>
        </a:p>
        <a:p>
          <a:pPr algn="ctr"/>
          <a:r>
            <a:rPr lang="en-US" sz="1100">
              <a:solidFill>
                <a:schemeClr val="bg1"/>
              </a:solidFill>
            </a:rPr>
            <a:t>1400 Townsend Drive</a:t>
          </a:r>
        </a:p>
        <a:p>
          <a:pPr algn="ctr"/>
          <a:r>
            <a:rPr lang="en-US" sz="1100">
              <a:solidFill>
                <a:schemeClr val="bg1"/>
              </a:solidFill>
            </a:rPr>
            <a:t>Houghton,</a:t>
          </a:r>
          <a:r>
            <a:rPr lang="en-US" sz="1100" baseline="0">
              <a:solidFill>
                <a:schemeClr val="bg1"/>
              </a:solidFill>
            </a:rPr>
            <a:t> MI, 49931-1295</a:t>
          </a:r>
          <a:endParaRPr lang="en-US" sz="1100">
            <a:solidFill>
              <a:schemeClr val="bg1"/>
            </a:solidFill>
          </a:endParaRPr>
        </a:p>
      </xdr:txBody>
    </xdr:sp>
    <xdr:clientData/>
  </xdr:twoCellAnchor>
  <xdr:twoCellAnchor>
    <xdr:from>
      <xdr:col>8</xdr:col>
      <xdr:colOff>457200</xdr:colOff>
      <xdr:row>30</xdr:row>
      <xdr:rowOff>9525</xdr:rowOff>
    </xdr:from>
    <xdr:to>
      <xdr:col>12</xdr:col>
      <xdr:colOff>600075</xdr:colOff>
      <xdr:row>34</xdr:row>
      <xdr:rowOff>133350</xdr:rowOff>
    </xdr:to>
    <xdr:sp macro="" textlink="">
      <xdr:nvSpPr>
        <xdr:cNvPr id="5" name="TextBox 4">
          <a:extLst>
            <a:ext uri="{FF2B5EF4-FFF2-40B4-BE49-F238E27FC236}">
              <a16:creationId xmlns:a16="http://schemas.microsoft.com/office/drawing/2014/main" id="{3431523B-FC0A-4C7F-9910-B0EB81D9BFE0}"/>
            </a:ext>
          </a:extLst>
        </xdr:cNvPr>
        <xdr:cNvSpPr txBox="1"/>
      </xdr:nvSpPr>
      <xdr:spPr>
        <a:xfrm>
          <a:off x="5334000" y="6038850"/>
          <a:ext cx="2581275" cy="885825"/>
        </a:xfrm>
        <a:prstGeom prst="rect">
          <a:avLst/>
        </a:prstGeom>
        <a:solidFill>
          <a:schemeClr val="tx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aseline="0">
              <a:solidFill>
                <a:schemeClr val="bg1"/>
              </a:solidFill>
              <a:effectLst/>
              <a:latin typeface="+mn-lt"/>
              <a:ea typeface="+mn-ea"/>
              <a:cs typeface="+mn-cs"/>
            </a:rPr>
            <a:t>Website: http://www.mtu.edu</a:t>
          </a:r>
          <a:endParaRPr lang="en-US" sz="1100">
            <a:solidFill>
              <a:schemeClr val="bg1"/>
            </a:solidFill>
          </a:endParaRPr>
        </a:p>
        <a:p>
          <a:pPr algn="ctr"/>
          <a:r>
            <a:rPr lang="en-US" sz="1100">
              <a:solidFill>
                <a:schemeClr val="bg1"/>
              </a:solidFill>
            </a:rPr>
            <a:t>Phone</a:t>
          </a:r>
          <a:r>
            <a:rPr lang="en-US" sz="1100" baseline="0">
              <a:solidFill>
                <a:schemeClr val="bg1"/>
              </a:solidFill>
            </a:rPr>
            <a:t>: 906-487-1885</a:t>
          </a:r>
        </a:p>
        <a:p>
          <a:pPr algn="ctr"/>
          <a:r>
            <a:rPr lang="en-US" sz="1100" baseline="0">
              <a:solidFill>
                <a:schemeClr val="bg1"/>
              </a:solidFill>
            </a:rPr>
            <a:t>Fax: 906-487-2338</a:t>
          </a:r>
        </a:p>
      </xdr:txBody>
    </xdr:sp>
    <xdr:clientData/>
  </xdr:twoCellAnchor>
  <xdr:twoCellAnchor>
    <xdr:from>
      <xdr:col>4</xdr:col>
      <xdr:colOff>76200</xdr:colOff>
      <xdr:row>30</xdr:row>
      <xdr:rowOff>9526</xdr:rowOff>
    </xdr:from>
    <xdr:to>
      <xdr:col>8</xdr:col>
      <xdr:colOff>457200</xdr:colOff>
      <xdr:row>34</xdr:row>
      <xdr:rowOff>133350</xdr:rowOff>
    </xdr:to>
    <xdr:sp macro="" textlink="">
      <xdr:nvSpPr>
        <xdr:cNvPr id="6" name="TextBox 5">
          <a:extLst>
            <a:ext uri="{FF2B5EF4-FFF2-40B4-BE49-F238E27FC236}">
              <a16:creationId xmlns:a16="http://schemas.microsoft.com/office/drawing/2014/main" id="{2898201E-567F-482E-8ACA-FEF1211A4BAA}"/>
            </a:ext>
          </a:extLst>
        </xdr:cNvPr>
        <xdr:cNvSpPr txBox="1"/>
      </xdr:nvSpPr>
      <xdr:spPr>
        <a:xfrm>
          <a:off x="2514600" y="6038851"/>
          <a:ext cx="2819400" cy="885824"/>
        </a:xfrm>
        <a:prstGeom prst="rect">
          <a:avLst/>
        </a:prstGeom>
        <a:solidFill>
          <a:schemeClr val="tx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solidFill>
                <a:schemeClr val="bg1"/>
              </a:solidFill>
            </a:rPr>
            <a:t>University President:</a:t>
          </a:r>
          <a:r>
            <a:rPr lang="en-US" sz="1100" baseline="0">
              <a:solidFill>
                <a:schemeClr val="bg1"/>
              </a:solidFill>
            </a:rPr>
            <a:t> Dr. Richard J. Koubek</a:t>
          </a:r>
        </a:p>
        <a:p>
          <a:pPr algn="ctr"/>
          <a:r>
            <a:rPr lang="en-US" sz="1100" baseline="0">
              <a:solidFill>
                <a:schemeClr val="bg1"/>
              </a:solidFill>
            </a:rPr>
            <a:t>Academic Calendar: Semester System</a:t>
          </a:r>
        </a:p>
        <a:p>
          <a:pPr algn="ctr"/>
          <a:r>
            <a:rPr lang="en-US" sz="1100" baseline="0">
              <a:solidFill>
                <a:schemeClr val="bg1"/>
              </a:solidFill>
            </a:rPr>
            <a:t>Campus Size: 925 acres</a:t>
          </a:r>
        </a:p>
        <a:p>
          <a:pPr algn="ctr"/>
          <a:r>
            <a:rPr lang="en-US" sz="1100" baseline="0">
              <a:solidFill>
                <a:schemeClr val="bg1"/>
              </a:solidFill>
            </a:rPr>
            <a:t>Ford Center (Alberta, MI): 4,579 acres</a:t>
          </a:r>
          <a:endParaRPr lang="en-US" sz="1100">
            <a:solidFill>
              <a:schemeClr val="bg1"/>
            </a:solidFill>
          </a:endParaRPr>
        </a:p>
      </xdr:txBody>
    </xdr:sp>
    <xdr:clientData/>
  </xdr:twoCellAnchor>
  <xdr:twoCellAnchor editAs="oneCell">
    <xdr:from>
      <xdr:col>0</xdr:col>
      <xdr:colOff>0</xdr:colOff>
      <xdr:row>3</xdr:row>
      <xdr:rowOff>0</xdr:rowOff>
    </xdr:from>
    <xdr:to>
      <xdr:col>13</xdr:col>
      <xdr:colOff>0</xdr:colOff>
      <xdr:row>30</xdr:row>
      <xdr:rowOff>9525</xdr:rowOff>
    </xdr:to>
    <xdr:pic>
      <xdr:nvPicPr>
        <xdr:cNvPr id="9" name="Picture 8" descr="Michigan Tech Campus Picture">
          <a:extLst>
            <a:ext uri="{FF2B5EF4-FFF2-40B4-BE49-F238E27FC236}">
              <a16:creationId xmlns:a16="http://schemas.microsoft.com/office/drawing/2014/main" id="{1405ED10-DF2C-493A-9E24-10DF2F3FBF1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85825"/>
          <a:ext cx="7924800" cy="5153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9525</xdr:rowOff>
    </xdr:from>
    <xdr:to>
      <xdr:col>15</xdr:col>
      <xdr:colOff>606425</xdr:colOff>
      <xdr:row>13</xdr:row>
      <xdr:rowOff>38100</xdr:rowOff>
    </xdr:to>
    <xdr:sp macro="" textlink="">
      <xdr:nvSpPr>
        <xdr:cNvPr id="2" name="TextBox 1">
          <a:extLst>
            <a:ext uri="{FF2B5EF4-FFF2-40B4-BE49-F238E27FC236}">
              <a16:creationId xmlns:a16="http://schemas.microsoft.com/office/drawing/2014/main" id="{C7B56727-3693-407E-82B0-0D0013DB9AF8}"/>
            </a:ext>
          </a:extLst>
        </xdr:cNvPr>
        <xdr:cNvSpPr txBox="1"/>
      </xdr:nvSpPr>
      <xdr:spPr>
        <a:xfrm>
          <a:off x="19050" y="9525"/>
          <a:ext cx="9731375" cy="2505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n-US" sz="2000" b="0" i="0" u="none" strike="noStrike" baseline="30000">
              <a:solidFill>
                <a:schemeClr val="dk1"/>
              </a:solidFill>
              <a:latin typeface="+mn-lt"/>
              <a:ea typeface="+mn-ea"/>
              <a:cs typeface="+mn-cs"/>
            </a:rPr>
            <a:t>The Office of Institutional Research (IR) is dedicated to providing clear and accurate statistical information to our clients in a timely fashion. To this end, we are pleased to present this Michigan Technological University Fact Book.</a:t>
          </a:r>
        </a:p>
        <a:p>
          <a:pPr algn="ctr" rtl="0"/>
          <a:endParaRPr lang="en-US" sz="2000" b="0" i="0" u="none" strike="noStrike" baseline="30000">
            <a:solidFill>
              <a:schemeClr val="dk1"/>
            </a:solidFill>
            <a:latin typeface="+mn-lt"/>
            <a:ea typeface="+mn-ea"/>
            <a:cs typeface="+mn-cs"/>
          </a:endParaRPr>
        </a:p>
        <a:p>
          <a:pPr algn="ctr" rtl="0"/>
          <a:r>
            <a:rPr lang="en-US" sz="2000" b="0" i="0" u="none" strike="noStrike" baseline="30000">
              <a:solidFill>
                <a:schemeClr val="dk1"/>
              </a:solidFill>
              <a:latin typeface="+mn-lt"/>
              <a:ea typeface="+mn-ea"/>
              <a:cs typeface="+mn-cs"/>
            </a:rPr>
            <a:t>The intent of the Michigan Technological University Fact Book is to provide a quick reference for information, generally statistical, about the University. We have made every effort to include information that may be relevant to your needs, but realize that your needs may be significantly different. For this reason, we invite you to make comments and/or suggestions for future editions of the Fact Book to the address below. Your help is greatly appreciated.     </a:t>
          </a:r>
          <a:endParaRPr lang="en-US" sz="2000">
            <a:latin typeface="+mn-lt"/>
          </a:endParaRPr>
        </a:p>
      </xdr:txBody>
    </xdr:sp>
    <xdr:clientData/>
  </xdr:twoCellAnchor>
  <xdr:twoCellAnchor>
    <xdr:from>
      <xdr:col>7</xdr:col>
      <xdr:colOff>0</xdr:colOff>
      <xdr:row>15</xdr:row>
      <xdr:rowOff>0</xdr:rowOff>
    </xdr:from>
    <xdr:to>
      <xdr:col>9</xdr:col>
      <xdr:colOff>0</xdr:colOff>
      <xdr:row>17</xdr:row>
      <xdr:rowOff>0</xdr:rowOff>
    </xdr:to>
    <xdr:sp macro="" textlink="">
      <xdr:nvSpPr>
        <xdr:cNvPr id="3" name="TextBox 2">
          <a:extLst>
            <a:ext uri="{FF2B5EF4-FFF2-40B4-BE49-F238E27FC236}">
              <a16:creationId xmlns:a16="http://schemas.microsoft.com/office/drawing/2014/main" id="{A5D5466F-5DB9-4ACF-B1C9-9363FEDCCEBF}"/>
            </a:ext>
          </a:extLst>
        </xdr:cNvPr>
        <xdr:cNvSpPr txBox="1"/>
      </xdr:nvSpPr>
      <xdr:spPr>
        <a:xfrm>
          <a:off x="4267200" y="2857500"/>
          <a:ext cx="12192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000" b="1" i="0" baseline="30000">
              <a:solidFill>
                <a:schemeClr val="dk1"/>
              </a:solidFill>
              <a:effectLst/>
              <a:latin typeface="+mn-lt"/>
              <a:ea typeface="+mn-ea"/>
              <a:cs typeface="+mn-cs"/>
            </a:rPr>
            <a:t>Prepared</a:t>
          </a:r>
          <a:r>
            <a:rPr lang="en-US" sz="2000" b="1" i="0" baseline="0">
              <a:solidFill>
                <a:schemeClr val="dk1"/>
              </a:solidFill>
              <a:effectLst/>
              <a:latin typeface="+mn-lt"/>
              <a:ea typeface="+mn-ea"/>
              <a:cs typeface="+mn-cs"/>
            </a:rPr>
            <a:t> </a:t>
          </a:r>
          <a:r>
            <a:rPr lang="en-US" sz="2000" b="1" i="0" baseline="30000">
              <a:solidFill>
                <a:schemeClr val="dk1"/>
              </a:solidFill>
              <a:effectLst/>
              <a:latin typeface="+mn-lt"/>
              <a:ea typeface="+mn-ea"/>
              <a:cs typeface="+mn-cs"/>
            </a:rPr>
            <a:t>by:</a:t>
          </a:r>
          <a:endParaRPr lang="en-US" sz="2000" b="1">
            <a:latin typeface="+mn-lt"/>
          </a:endParaRPr>
        </a:p>
      </xdr:txBody>
    </xdr:sp>
    <xdr:clientData/>
  </xdr:twoCellAnchor>
  <xdr:twoCellAnchor>
    <xdr:from>
      <xdr:col>0</xdr:col>
      <xdr:colOff>0</xdr:colOff>
      <xdr:row>18</xdr:row>
      <xdr:rowOff>0</xdr:rowOff>
    </xdr:from>
    <xdr:to>
      <xdr:col>5</xdr:col>
      <xdr:colOff>171450</xdr:colOff>
      <xdr:row>22</xdr:row>
      <xdr:rowOff>66675</xdr:rowOff>
    </xdr:to>
    <xdr:sp macro="" textlink="">
      <xdr:nvSpPr>
        <xdr:cNvPr id="4" name="TextBox 3">
          <a:extLst>
            <a:ext uri="{FF2B5EF4-FFF2-40B4-BE49-F238E27FC236}">
              <a16:creationId xmlns:a16="http://schemas.microsoft.com/office/drawing/2014/main" id="{E0D875EE-8ED7-4BA5-B108-1B3DA040AB97}"/>
            </a:ext>
          </a:extLst>
        </xdr:cNvPr>
        <xdr:cNvSpPr txBox="1"/>
      </xdr:nvSpPr>
      <xdr:spPr>
        <a:xfrm>
          <a:off x="0" y="3429000"/>
          <a:ext cx="3219450"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n-US" sz="2400" b="1" i="0" u="none" strike="noStrike" baseline="30000">
              <a:solidFill>
                <a:schemeClr val="dk1"/>
              </a:solidFill>
              <a:latin typeface="+mn-lt"/>
              <a:ea typeface="+mn-ea"/>
              <a:cs typeface="+mn-cs"/>
            </a:rPr>
            <a:t>Rich Elenich</a:t>
          </a:r>
        </a:p>
        <a:p>
          <a:pPr algn="ctr" rtl="0"/>
          <a:r>
            <a:rPr lang="en-US" sz="2000" b="0" i="0" u="none" strike="noStrike" baseline="30000">
              <a:solidFill>
                <a:schemeClr val="dk1"/>
              </a:solidFill>
              <a:latin typeface="+mn-lt"/>
              <a:ea typeface="+mn-ea"/>
              <a:cs typeface="+mn-cs"/>
            </a:rPr>
            <a:t>Executive Director of Institutional</a:t>
          </a:r>
          <a:r>
            <a:rPr lang="en-US" sz="2000" b="0" i="0" u="none" strike="noStrike" baseline="0">
              <a:solidFill>
                <a:schemeClr val="dk1"/>
              </a:solidFill>
              <a:latin typeface="+mn-lt"/>
              <a:ea typeface="+mn-ea"/>
              <a:cs typeface="+mn-cs"/>
            </a:rPr>
            <a:t> </a:t>
          </a:r>
          <a:r>
            <a:rPr lang="en-US" sz="2000" b="0" i="0" u="none" strike="noStrike" baseline="30000">
              <a:solidFill>
                <a:schemeClr val="dk1"/>
              </a:solidFill>
              <a:latin typeface="+mn-lt"/>
              <a:ea typeface="+mn-ea"/>
              <a:cs typeface="+mn-cs"/>
            </a:rPr>
            <a:t>Research</a:t>
          </a:r>
          <a:endParaRPr lang="en-US" sz="2000"/>
        </a:p>
      </xdr:txBody>
    </xdr:sp>
    <xdr:clientData/>
  </xdr:twoCellAnchor>
  <xdr:twoCellAnchor>
    <xdr:from>
      <xdr:col>10</xdr:col>
      <xdr:colOff>428625</xdr:colOff>
      <xdr:row>18</xdr:row>
      <xdr:rowOff>9525</xdr:rowOff>
    </xdr:from>
    <xdr:to>
      <xdr:col>16</xdr:col>
      <xdr:colOff>0</xdr:colOff>
      <xdr:row>22</xdr:row>
      <xdr:rowOff>38100</xdr:rowOff>
    </xdr:to>
    <xdr:sp macro="" textlink="">
      <xdr:nvSpPr>
        <xdr:cNvPr id="5" name="TextBox 4">
          <a:extLst>
            <a:ext uri="{FF2B5EF4-FFF2-40B4-BE49-F238E27FC236}">
              <a16:creationId xmlns:a16="http://schemas.microsoft.com/office/drawing/2014/main" id="{FA14A7D2-8156-40D3-A737-F2359258A85C}"/>
            </a:ext>
          </a:extLst>
        </xdr:cNvPr>
        <xdr:cNvSpPr txBox="1"/>
      </xdr:nvSpPr>
      <xdr:spPr>
        <a:xfrm>
          <a:off x="6524625" y="3438525"/>
          <a:ext cx="3228975"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r>
            <a:rPr lang="en-US" sz="2400" b="1" i="0" u="none" strike="noStrike" baseline="30000">
              <a:solidFill>
                <a:schemeClr val="dk1"/>
              </a:solidFill>
              <a:latin typeface="+mn-lt"/>
              <a:ea typeface="+mn-ea"/>
              <a:cs typeface="+mn-cs"/>
            </a:rPr>
            <a:t>Lydia Derks</a:t>
          </a:r>
        </a:p>
        <a:p>
          <a:pPr algn="ctr" rtl="0"/>
          <a:r>
            <a:rPr lang="en-US" sz="2000" b="0" i="0" u="none" strike="noStrike" baseline="30000">
              <a:solidFill>
                <a:schemeClr val="dk1"/>
              </a:solidFill>
              <a:latin typeface="+mn-lt"/>
              <a:ea typeface="+mn-ea"/>
              <a:cs typeface="+mn-cs"/>
            </a:rPr>
            <a:t>Student Research Assistant</a:t>
          </a:r>
          <a:endParaRPr lang="en-US" sz="2000"/>
        </a:p>
      </xdr:txBody>
    </xdr:sp>
    <xdr:clientData/>
  </xdr:twoCellAnchor>
  <xdr:twoCellAnchor>
    <xdr:from>
      <xdr:col>2</xdr:col>
      <xdr:colOff>428624</xdr:colOff>
      <xdr:row>30</xdr:row>
      <xdr:rowOff>180975</xdr:rowOff>
    </xdr:from>
    <xdr:to>
      <xdr:col>13</xdr:col>
      <xdr:colOff>152399</xdr:colOff>
      <xdr:row>49</xdr:row>
      <xdr:rowOff>180975</xdr:rowOff>
    </xdr:to>
    <xdr:sp macro="" textlink="">
      <xdr:nvSpPr>
        <xdr:cNvPr id="6" name="TextBox 5">
          <a:extLst>
            <a:ext uri="{FF2B5EF4-FFF2-40B4-BE49-F238E27FC236}">
              <a16:creationId xmlns:a16="http://schemas.microsoft.com/office/drawing/2014/main" id="{CED8112F-ED71-44E1-A47F-264C3B68155B}"/>
            </a:ext>
          </a:extLst>
        </xdr:cNvPr>
        <xdr:cNvSpPr txBox="1"/>
      </xdr:nvSpPr>
      <xdr:spPr>
        <a:xfrm>
          <a:off x="1647824" y="5895975"/>
          <a:ext cx="6429375" cy="361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a:t>Copyright 2025</a:t>
          </a:r>
        </a:p>
        <a:p>
          <a:pPr algn="ctr"/>
          <a:r>
            <a:rPr lang="en-US" sz="1600" b="1"/>
            <a:t>Office</a:t>
          </a:r>
          <a:r>
            <a:rPr lang="en-US" sz="1600" b="1" baseline="0"/>
            <a:t> of Institutional Research</a:t>
          </a:r>
        </a:p>
        <a:p>
          <a:pPr algn="ctr"/>
          <a:r>
            <a:rPr lang="en-US" sz="1600" baseline="0"/>
            <a:t>Michigan Technological University</a:t>
          </a:r>
        </a:p>
        <a:p>
          <a:pPr algn="ctr"/>
          <a:endParaRPr lang="en-US" sz="1600" baseline="0"/>
        </a:p>
        <a:p>
          <a:pPr algn="ctr"/>
          <a:r>
            <a:rPr lang="en-US" sz="1600" baseline="0"/>
            <a:t>Phone: 906-487-2763</a:t>
          </a:r>
        </a:p>
        <a:p>
          <a:pPr algn="ctr"/>
          <a:r>
            <a:rPr lang="en-US" sz="1600" baseline="0"/>
            <a:t>Fax: 906-487-3328</a:t>
          </a:r>
        </a:p>
        <a:p>
          <a:pPr algn="ctr"/>
          <a:r>
            <a:rPr lang="en-US" sz="1600" baseline="0"/>
            <a:t>Email: ir@mtu.edu</a:t>
          </a:r>
        </a:p>
        <a:p>
          <a:pPr algn="ctr"/>
          <a:endParaRPr lang="en-US" sz="1600" baseline="0"/>
        </a:p>
        <a:p>
          <a:pPr algn="ctr"/>
          <a:r>
            <a:rPr lang="en-US" sz="1600" baseline="0"/>
            <a:t>View our data online:</a:t>
          </a:r>
        </a:p>
        <a:p>
          <a:pPr algn="ctr"/>
          <a:r>
            <a:rPr lang="en-US" sz="1600" baseline="0"/>
            <a:t>http://www.mtu.edu/institutional-research/</a:t>
          </a:r>
        </a:p>
        <a:p>
          <a:pPr algn="ctr"/>
          <a:endParaRPr lang="en-US" sz="1600" baseline="0"/>
        </a:p>
        <a:p>
          <a:pPr algn="ctr"/>
          <a:r>
            <a:rPr lang="en-US" sz="1600" baseline="0"/>
            <a:t>Michigan Technological University is an Equal Opportunity Educational Institution/Equal Opportunity Employer, which includes providing equal opportunity for protected veterans and individuals with disabilities.</a:t>
          </a:r>
        </a:p>
        <a:p>
          <a:endParaRPr lang="en-US" sz="1100" baseline="0"/>
        </a:p>
      </xdr:txBody>
    </xdr:sp>
    <xdr:clientData/>
  </xdr:twoCellAnchor>
  <xdr:twoCellAnchor editAs="oneCell">
    <xdr:from>
      <xdr:col>0</xdr:col>
      <xdr:colOff>504824</xdr:colOff>
      <xdr:row>23</xdr:row>
      <xdr:rowOff>104774</xdr:rowOff>
    </xdr:from>
    <xdr:to>
      <xdr:col>4</xdr:col>
      <xdr:colOff>38099</xdr:colOff>
      <xdr:row>29</xdr:row>
      <xdr:rowOff>19049</xdr:rowOff>
    </xdr:to>
    <xdr:pic>
      <xdr:nvPicPr>
        <xdr:cNvPr id="10" name="Picture 9" descr="Rich Elenich Signature">
          <a:extLst>
            <a:ext uri="{FF2B5EF4-FFF2-40B4-BE49-F238E27FC236}">
              <a16:creationId xmlns:a16="http://schemas.microsoft.com/office/drawing/2014/main" id="{3FEB9D36-91F3-463B-BFEF-E63D179A94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4824" y="4486274"/>
          <a:ext cx="1971675" cy="1057275"/>
        </a:xfrm>
        <a:prstGeom prst="rect">
          <a:avLst/>
        </a:prstGeom>
      </xdr:spPr>
    </xdr:pic>
    <xdr:clientData/>
  </xdr:twoCellAnchor>
  <xdr:twoCellAnchor editAs="oneCell">
    <xdr:from>
      <xdr:col>11</xdr:col>
      <xdr:colOff>276225</xdr:colOff>
      <xdr:row>22</xdr:row>
      <xdr:rowOff>133351</xdr:rowOff>
    </xdr:from>
    <xdr:to>
      <xdr:col>15</xdr:col>
      <xdr:colOff>257175</xdr:colOff>
      <xdr:row>29</xdr:row>
      <xdr:rowOff>114301</xdr:rowOff>
    </xdr:to>
    <xdr:pic>
      <xdr:nvPicPr>
        <xdr:cNvPr id="12" name="Picture 11" descr="Lydia Derks Signature">
          <a:extLst>
            <a:ext uri="{FF2B5EF4-FFF2-40B4-BE49-F238E27FC236}">
              <a16:creationId xmlns:a16="http://schemas.microsoft.com/office/drawing/2014/main" id="{5302CA19-32C5-4921-8639-C8155BC9444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76894" t="18091" r="4735" b="55108"/>
        <a:stretch/>
      </xdr:blipFill>
      <xdr:spPr>
        <a:xfrm>
          <a:off x="6981825" y="4324351"/>
          <a:ext cx="2419350" cy="1314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136526</xdr:colOff>
      <xdr:row>60</xdr:row>
      <xdr:rowOff>19050</xdr:rowOff>
    </xdr:from>
    <xdr:to>
      <xdr:col>6</xdr:col>
      <xdr:colOff>536576</xdr:colOff>
      <xdr:row>62</xdr:row>
      <xdr:rowOff>144547</xdr:rowOff>
    </xdr:to>
    <xdr:pic>
      <xdr:nvPicPr>
        <xdr:cNvPr id="2" name="Picture 1" descr="Michigan Technological University Logo">
          <a:extLst>
            <a:ext uri="{FF2B5EF4-FFF2-40B4-BE49-F238E27FC236}">
              <a16:creationId xmlns:a16="http://schemas.microsoft.com/office/drawing/2014/main" id="{0269546C-E9F2-4118-8F44-C03FA8364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79976" y="11763375"/>
          <a:ext cx="400050" cy="506497"/>
        </a:xfrm>
        <a:prstGeom prst="rect">
          <a:avLst/>
        </a:prstGeom>
      </xdr:spPr>
    </xdr:pic>
    <xdr:clientData/>
  </xdr:twoCellAnchor>
  <xdr:twoCellAnchor editAs="oneCell">
    <xdr:from>
      <xdr:col>4</xdr:col>
      <xdr:colOff>57150</xdr:colOff>
      <xdr:row>64</xdr:row>
      <xdr:rowOff>38101</xdr:rowOff>
    </xdr:from>
    <xdr:to>
      <xdr:col>9</xdr:col>
      <xdr:colOff>313927</xdr:colOff>
      <xdr:row>65</xdr:row>
      <xdr:rowOff>31751</xdr:rowOff>
    </xdr:to>
    <xdr:pic>
      <xdr:nvPicPr>
        <xdr:cNvPr id="3" name="Picture 2" descr="Michigan Technological University Logo ">
          <a:extLst>
            <a:ext uri="{FF2B5EF4-FFF2-40B4-BE49-F238E27FC236}">
              <a16:creationId xmlns:a16="http://schemas.microsoft.com/office/drawing/2014/main" id="{7C7B6374-1A58-42BA-901F-26BD88C0828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14725" y="12353926"/>
          <a:ext cx="3247627" cy="1841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E1CE2-6150-4CEE-9C0B-ED05D3F2A82C}">
  <dimension ref="A1:M3"/>
  <sheetViews>
    <sheetView showGridLines="0" tabSelected="1" showWhiteSpace="0" zoomScaleNormal="100" workbookViewId="0"/>
  </sheetViews>
  <sheetFormatPr defaultRowHeight="15" x14ac:dyDescent="0.25"/>
  <cols>
    <col min="9" max="9" width="9.140625" customWidth="1"/>
  </cols>
  <sheetData>
    <row r="1" spans="1:13" ht="23.25" x14ac:dyDescent="0.35">
      <c r="A1" s="16" t="s">
        <v>17</v>
      </c>
      <c r="B1" s="16"/>
      <c r="C1" s="16"/>
      <c r="D1" s="16"/>
      <c r="E1" s="16"/>
      <c r="F1" s="16"/>
      <c r="G1" s="16"/>
      <c r="H1" s="16"/>
      <c r="I1" s="16"/>
      <c r="J1" s="16"/>
      <c r="K1" s="16"/>
      <c r="L1" s="16"/>
      <c r="M1" s="17"/>
    </row>
    <row r="2" spans="1:13" ht="23.25" x14ac:dyDescent="0.35">
      <c r="A2" s="16" t="s">
        <v>80</v>
      </c>
      <c r="B2" s="16"/>
      <c r="C2" s="16"/>
      <c r="D2" s="16"/>
      <c r="E2" s="16"/>
      <c r="F2" s="16"/>
      <c r="G2" s="16"/>
      <c r="H2" s="16"/>
      <c r="I2" s="16"/>
      <c r="J2" s="16"/>
      <c r="K2" s="16"/>
      <c r="L2" s="16"/>
      <c r="M2" s="17"/>
    </row>
    <row r="3" spans="1:13" ht="23.25" x14ac:dyDescent="0.35">
      <c r="A3" s="16" t="s">
        <v>61</v>
      </c>
      <c r="B3" s="16"/>
      <c r="C3" s="16"/>
      <c r="D3" s="16"/>
      <c r="E3" s="16"/>
      <c r="F3" s="16"/>
      <c r="G3" s="16"/>
      <c r="H3" s="16"/>
      <c r="I3" s="16"/>
      <c r="J3" s="16"/>
      <c r="K3" s="16"/>
      <c r="L3" s="16"/>
      <c r="M3" s="17"/>
    </row>
  </sheetData>
  <pageMargins left="0.7" right="0.7" top="0.75" bottom="0.75" header="0.3" footer="0.3"/>
  <pageSetup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EC3F8-8343-4B62-AFEA-41F1FE5078C9}">
  <dimension ref="G28:Q52"/>
  <sheetViews>
    <sheetView showGridLines="0" zoomScaleNormal="100" workbookViewId="0"/>
  </sheetViews>
  <sheetFormatPr defaultRowHeight="15" x14ac:dyDescent="0.25"/>
  <sheetData>
    <row r="28" spans="7:7" x14ac:dyDescent="0.25">
      <c r="G28" t="s">
        <v>62</v>
      </c>
    </row>
    <row r="52" spans="17:17" x14ac:dyDescent="0.25">
      <c r="Q52" t="s">
        <v>63</v>
      </c>
    </row>
  </sheetData>
  <pageMargins left="0.7" right="0.7" top="0.75" bottom="0.75" header="0.3" footer="0.3"/>
  <pageSetup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10CBB-B427-4874-A57A-7B6D004EBBA9}">
  <dimension ref="A1:B20"/>
  <sheetViews>
    <sheetView workbookViewId="0"/>
  </sheetViews>
  <sheetFormatPr defaultRowHeight="15" x14ac:dyDescent="0.25"/>
  <cols>
    <col min="1" max="1" width="57.28515625" bestFit="1" customWidth="1"/>
    <col min="2" max="2" width="57.42578125" customWidth="1"/>
  </cols>
  <sheetData>
    <row r="1" spans="1:2" ht="23.25" x14ac:dyDescent="0.35">
      <c r="A1" s="16" t="s">
        <v>17</v>
      </c>
      <c r="B1" s="16"/>
    </row>
    <row r="2" spans="1:2" ht="23.25" x14ac:dyDescent="0.35">
      <c r="A2" s="16" t="s">
        <v>44</v>
      </c>
      <c r="B2" s="16"/>
    </row>
    <row r="3" spans="1:2" ht="23.25" x14ac:dyDescent="0.35">
      <c r="A3" s="16" t="s">
        <v>81</v>
      </c>
      <c r="B3" s="16"/>
    </row>
    <row r="4" spans="1:2" ht="15.75" thickBot="1" x14ac:dyDescent="0.3">
      <c r="A4" s="28" t="s">
        <v>74</v>
      </c>
      <c r="B4" s="29"/>
    </row>
    <row r="5" spans="1:2" ht="15.75" thickBot="1" x14ac:dyDescent="0.3"/>
    <row r="6" spans="1:2" ht="16.5" thickTop="1" thickBot="1" x14ac:dyDescent="0.3">
      <c r="A6" s="14" t="s">
        <v>69</v>
      </c>
      <c r="B6" s="7" t="s">
        <v>57</v>
      </c>
    </row>
    <row r="7" spans="1:2" ht="15.75" thickTop="1" x14ac:dyDescent="0.25">
      <c r="A7" s="21"/>
      <c r="B7" s="18" t="s">
        <v>46</v>
      </c>
    </row>
    <row r="8" spans="1:2" x14ac:dyDescent="0.25">
      <c r="A8" s="22" t="s">
        <v>45</v>
      </c>
      <c r="B8" s="19" t="s">
        <v>47</v>
      </c>
    </row>
    <row r="9" spans="1:2" ht="15.75" thickBot="1" x14ac:dyDescent="0.3">
      <c r="A9" s="23"/>
      <c r="B9" s="20" t="s">
        <v>48</v>
      </c>
    </row>
    <row r="10" spans="1:2" ht="15.75" thickTop="1" x14ac:dyDescent="0.25">
      <c r="A10" s="24"/>
      <c r="B10" s="4" t="s">
        <v>50</v>
      </c>
    </row>
    <row r="11" spans="1:2" x14ac:dyDescent="0.25">
      <c r="A11" s="24"/>
      <c r="B11" s="5" t="s">
        <v>51</v>
      </c>
    </row>
    <row r="12" spans="1:2" x14ac:dyDescent="0.25">
      <c r="A12" s="24" t="s">
        <v>49</v>
      </c>
      <c r="B12" s="5" t="s">
        <v>52</v>
      </c>
    </row>
    <row r="13" spans="1:2" x14ac:dyDescent="0.25">
      <c r="A13" s="24"/>
      <c r="B13" s="5" t="s">
        <v>53</v>
      </c>
    </row>
    <row r="14" spans="1:2" x14ac:dyDescent="0.25">
      <c r="A14" s="24"/>
      <c r="B14" s="5" t="s">
        <v>54</v>
      </c>
    </row>
    <row r="15" spans="1:2" ht="15.75" thickBot="1" x14ac:dyDescent="0.3">
      <c r="A15" s="25"/>
      <c r="B15" s="6" t="s">
        <v>55</v>
      </c>
    </row>
    <row r="16" spans="1:2" ht="15.75" thickTop="1" x14ac:dyDescent="0.25">
      <c r="A16" s="26" t="s">
        <v>56</v>
      </c>
      <c r="B16" s="2" t="s">
        <v>54</v>
      </c>
    </row>
    <row r="17" spans="1:2" ht="15.75" thickBot="1" x14ac:dyDescent="0.3">
      <c r="A17" s="27"/>
      <c r="B17" s="3" t="s">
        <v>55</v>
      </c>
    </row>
    <row r="18" spans="1:2" ht="15.75" thickTop="1" x14ac:dyDescent="0.25">
      <c r="A18" s="14" t="s">
        <v>1</v>
      </c>
      <c r="B18" s="13" t="s">
        <v>1</v>
      </c>
    </row>
    <row r="19" spans="1:2" ht="15.75" thickBot="1" x14ac:dyDescent="0.3">
      <c r="A19" s="15"/>
      <c r="B19" s="12" t="s">
        <v>64</v>
      </c>
    </row>
    <row r="20" spans="1:2" ht="15.75" thickTop="1" x14ac:dyDescent="0.25"/>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9A4F6-F9FD-4311-BE3D-8C18F6AEE612}">
  <dimension ref="A1:R66"/>
  <sheetViews>
    <sheetView topLeftCell="A41" zoomScaleNormal="100" workbookViewId="0"/>
  </sheetViews>
  <sheetFormatPr defaultRowHeight="15" x14ac:dyDescent="0.25"/>
  <cols>
    <col min="1" max="1" width="2.42578125" customWidth="1"/>
    <col min="2" max="2" width="10.85546875" customWidth="1"/>
    <col min="3" max="3" width="29.42578125" customWidth="1"/>
    <col min="6" max="6" width="12.42578125" bestFit="1" customWidth="1"/>
    <col min="7" max="7" width="10.140625" bestFit="1" customWidth="1"/>
    <col min="8" max="8" width="2.42578125" customWidth="1"/>
    <col min="9" max="9" width="10.7109375" customWidth="1"/>
    <col min="10" max="10" width="29.42578125" customWidth="1"/>
    <col min="13" max="14" width="10.140625" bestFit="1" customWidth="1"/>
    <col min="15" max="15" width="17.85546875" customWidth="1"/>
  </cols>
  <sheetData>
    <row r="1" spans="1:13" ht="23.25" x14ac:dyDescent="0.35">
      <c r="A1" s="16" t="s">
        <v>17</v>
      </c>
      <c r="B1" s="16"/>
      <c r="C1" s="16"/>
      <c r="D1" s="16"/>
      <c r="E1" s="16"/>
      <c r="F1" s="16"/>
      <c r="G1" s="16"/>
      <c r="H1" s="16"/>
      <c r="I1" s="16"/>
      <c r="J1" s="16"/>
      <c r="K1" s="16"/>
      <c r="L1" s="16"/>
      <c r="M1" s="17"/>
    </row>
    <row r="2" spans="1:13" ht="23.25" x14ac:dyDescent="0.35">
      <c r="A2" s="16" t="s">
        <v>43</v>
      </c>
      <c r="B2" s="16"/>
      <c r="C2" s="16"/>
      <c r="D2" s="16"/>
      <c r="E2" s="16"/>
      <c r="F2" s="16"/>
      <c r="G2" s="16"/>
      <c r="H2" s="16"/>
      <c r="I2" s="16"/>
      <c r="J2" s="16"/>
      <c r="K2" s="16"/>
      <c r="L2" s="16"/>
      <c r="M2" s="17"/>
    </row>
    <row r="3" spans="1:13" ht="23.25" x14ac:dyDescent="0.35">
      <c r="A3" s="16" t="s">
        <v>81</v>
      </c>
      <c r="B3" s="16"/>
      <c r="C3" s="16"/>
      <c r="D3" s="16"/>
      <c r="E3" s="16"/>
      <c r="F3" s="16"/>
      <c r="G3" s="16"/>
      <c r="H3" s="16"/>
      <c r="I3" s="16"/>
      <c r="J3" s="16"/>
      <c r="K3" s="16"/>
      <c r="L3" s="16"/>
      <c r="M3" s="17"/>
    </row>
    <row r="4" spans="1:13" x14ac:dyDescent="0.25">
      <c r="A4" s="1"/>
      <c r="B4" s="1"/>
      <c r="C4" s="1"/>
    </row>
    <row r="5" spans="1:13" x14ac:dyDescent="0.25">
      <c r="A5" s="1" t="s">
        <v>72</v>
      </c>
      <c r="B5" s="1"/>
      <c r="C5" s="1"/>
      <c r="D5" s="30" t="s">
        <v>78</v>
      </c>
      <c r="E5" s="30" t="s">
        <v>82</v>
      </c>
      <c r="H5" s="1" t="s">
        <v>3</v>
      </c>
      <c r="I5" s="1"/>
      <c r="J5" s="1"/>
    </row>
    <row r="6" spans="1:13" x14ac:dyDescent="0.25">
      <c r="D6" s="8"/>
      <c r="E6" s="8"/>
      <c r="K6" s="30">
        <v>2022</v>
      </c>
      <c r="L6" s="30">
        <v>2023</v>
      </c>
    </row>
    <row r="7" spans="1:13" x14ac:dyDescent="0.25">
      <c r="B7" t="s">
        <v>18</v>
      </c>
      <c r="D7" s="34">
        <v>27.950495</v>
      </c>
      <c r="E7" s="34">
        <v>27.86</v>
      </c>
      <c r="F7" s="11">
        <f>(E7-D7)/D7</f>
        <v>-3.2376886348524652E-3</v>
      </c>
      <c r="K7" s="31" t="s">
        <v>42</v>
      </c>
      <c r="L7" s="31" t="s">
        <v>42</v>
      </c>
    </row>
    <row r="8" spans="1:13" x14ac:dyDescent="0.25">
      <c r="B8" t="s">
        <v>19</v>
      </c>
      <c r="D8" s="10">
        <v>1220.5944099999999</v>
      </c>
      <c r="E8" s="10">
        <v>1234.0899999999999</v>
      </c>
      <c r="F8" s="11">
        <f>(E8-D8)/D8</f>
        <v>1.1056572018873979E-2</v>
      </c>
      <c r="I8" t="s">
        <v>39</v>
      </c>
      <c r="K8" s="8">
        <v>87.6</v>
      </c>
      <c r="L8" s="8">
        <v>88.7</v>
      </c>
      <c r="M8" s="11">
        <f>(L8-K8)/100</f>
        <v>1.1000000000000086E-2</v>
      </c>
    </row>
    <row r="9" spans="1:13" x14ac:dyDescent="0.25">
      <c r="B9" t="s">
        <v>73</v>
      </c>
      <c r="D9" s="33">
        <v>3.83</v>
      </c>
      <c r="E9" s="33">
        <v>3.84</v>
      </c>
      <c r="F9" s="11">
        <f>(E9-D9)/D9</f>
        <v>2.6109660574411974E-3</v>
      </c>
      <c r="K9" s="8"/>
      <c r="L9" s="8"/>
    </row>
    <row r="10" spans="1:13" x14ac:dyDescent="0.25">
      <c r="D10" s="8"/>
      <c r="E10" s="8"/>
      <c r="K10" s="30">
        <v>2017</v>
      </c>
      <c r="L10" s="30">
        <v>2018</v>
      </c>
    </row>
    <row r="11" spans="1:13" x14ac:dyDescent="0.25">
      <c r="A11" s="1" t="s">
        <v>2</v>
      </c>
      <c r="B11" s="1"/>
      <c r="C11" s="1"/>
      <c r="D11" s="30" t="s">
        <v>78</v>
      </c>
      <c r="E11" s="30" t="s">
        <v>82</v>
      </c>
      <c r="K11" s="31" t="s">
        <v>42</v>
      </c>
      <c r="L11" s="31" t="s">
        <v>42</v>
      </c>
    </row>
    <row r="12" spans="1:13" x14ac:dyDescent="0.25">
      <c r="B12" s="9" t="s">
        <v>20</v>
      </c>
      <c r="D12" s="8"/>
      <c r="E12" s="8"/>
      <c r="I12" t="s">
        <v>40</v>
      </c>
      <c r="K12" s="8">
        <v>34.4</v>
      </c>
      <c r="L12" s="8">
        <v>37.299999999999997</v>
      </c>
      <c r="M12" s="11">
        <f>(L12-K12)/100</f>
        <v>2.8999999999999984E-2</v>
      </c>
    </row>
    <row r="13" spans="1:13" x14ac:dyDescent="0.25">
      <c r="C13" s="9" t="s">
        <v>22</v>
      </c>
      <c r="D13" s="10">
        <v>5623</v>
      </c>
      <c r="E13" s="10">
        <v>5765</v>
      </c>
      <c r="F13" s="11">
        <f>(E13-D13)/D13</f>
        <v>2.5253423439445137E-2</v>
      </c>
      <c r="K13" s="8"/>
      <c r="L13" s="8"/>
    </row>
    <row r="14" spans="1:13" x14ac:dyDescent="0.25">
      <c r="C14" s="9" t="s">
        <v>21</v>
      </c>
      <c r="D14" s="10">
        <v>280</v>
      </c>
      <c r="E14" s="10">
        <v>257</v>
      </c>
      <c r="F14" s="11">
        <f>(E14-D14)/D14</f>
        <v>-8.2142857142857142E-2</v>
      </c>
      <c r="K14" s="30">
        <v>2017</v>
      </c>
      <c r="L14" s="30">
        <v>2018</v>
      </c>
    </row>
    <row r="15" spans="1:13" x14ac:dyDescent="0.25">
      <c r="B15" s="9" t="s">
        <v>23</v>
      </c>
      <c r="D15" s="10"/>
      <c r="E15" s="10"/>
      <c r="F15" s="11"/>
      <c r="K15" s="31" t="s">
        <v>42</v>
      </c>
      <c r="L15" s="31" t="s">
        <v>42</v>
      </c>
    </row>
    <row r="16" spans="1:13" x14ac:dyDescent="0.25">
      <c r="B16" s="9"/>
      <c r="C16" s="9" t="s">
        <v>22</v>
      </c>
      <c r="D16" s="10">
        <v>1020</v>
      </c>
      <c r="E16" s="10">
        <v>923</v>
      </c>
      <c r="F16" s="11">
        <f t="shared" ref="F16:F55" si="0">(E16-D16)/D16</f>
        <v>-9.509803921568627E-2</v>
      </c>
      <c r="I16" t="s">
        <v>41</v>
      </c>
      <c r="K16" s="8">
        <v>68.7</v>
      </c>
      <c r="L16" s="8">
        <v>68.099999999999994</v>
      </c>
      <c r="M16" s="11">
        <f>(L16-K16)/100</f>
        <v>-6.0000000000000851E-3</v>
      </c>
    </row>
    <row r="17" spans="1:18" x14ac:dyDescent="0.25">
      <c r="C17" s="9" t="s">
        <v>21</v>
      </c>
      <c r="D17" s="10">
        <v>401</v>
      </c>
      <c r="E17" s="10">
        <v>484</v>
      </c>
      <c r="F17" s="11">
        <f t="shared" si="0"/>
        <v>0.20698254364089774</v>
      </c>
      <c r="K17" s="8"/>
      <c r="L17" s="8"/>
    </row>
    <row r="18" spans="1:18" x14ac:dyDescent="0.25">
      <c r="D18" s="10"/>
      <c r="E18" s="10"/>
      <c r="F18" s="11"/>
      <c r="K18" s="8"/>
      <c r="L18" s="8"/>
    </row>
    <row r="19" spans="1:18" x14ac:dyDescent="0.25">
      <c r="D19" s="8"/>
      <c r="E19" s="8"/>
      <c r="F19" s="11"/>
      <c r="H19" s="1" t="s">
        <v>67</v>
      </c>
      <c r="K19" s="30" t="s">
        <v>78</v>
      </c>
      <c r="L19" s="30" t="s">
        <v>82</v>
      </c>
    </row>
    <row r="20" spans="1:18" x14ac:dyDescent="0.25">
      <c r="A20" s="1" t="s">
        <v>68</v>
      </c>
      <c r="B20" s="1"/>
      <c r="C20" s="1"/>
      <c r="D20" s="30" t="s">
        <v>78</v>
      </c>
      <c r="E20" s="30" t="s">
        <v>82</v>
      </c>
      <c r="F20" s="11"/>
      <c r="I20" s="1"/>
      <c r="K20" s="8"/>
      <c r="L20" s="8"/>
    </row>
    <row r="21" spans="1:18" x14ac:dyDescent="0.25">
      <c r="D21" s="8"/>
      <c r="E21" s="8"/>
      <c r="F21" s="11"/>
      <c r="I21" s="9" t="s">
        <v>20</v>
      </c>
      <c r="K21" s="10">
        <v>5903</v>
      </c>
      <c r="L21" s="10">
        <v>6022</v>
      </c>
      <c r="M21" s="11">
        <f>(L21-K21)/K21</f>
        <v>2.0159241063865831E-2</v>
      </c>
      <c r="P21" s="9"/>
      <c r="Q21" s="9"/>
      <c r="R21" s="9"/>
    </row>
    <row r="22" spans="1:18" x14ac:dyDescent="0.25">
      <c r="B22" s="9" t="s">
        <v>24</v>
      </c>
      <c r="D22" s="10">
        <v>4953</v>
      </c>
      <c r="E22" s="10">
        <v>5025</v>
      </c>
      <c r="F22" s="11">
        <f>(E22-D22)/D22</f>
        <v>1.4536644457904301E-2</v>
      </c>
      <c r="I22" s="9" t="s">
        <v>23</v>
      </c>
      <c r="K22" s="10">
        <v>1421</v>
      </c>
      <c r="L22" s="10">
        <v>1407</v>
      </c>
      <c r="M22" s="11">
        <f t="shared" ref="M22:M23" si="1">(L22-K22)/K22</f>
        <v>-9.852216748768473E-3</v>
      </c>
      <c r="P22" s="9"/>
      <c r="Q22" s="9"/>
      <c r="R22" s="9"/>
    </row>
    <row r="23" spans="1:18" x14ac:dyDescent="0.25">
      <c r="B23" s="9" t="s">
        <v>25</v>
      </c>
      <c r="D23" s="10">
        <v>1617</v>
      </c>
      <c r="E23" s="10">
        <v>1683</v>
      </c>
      <c r="F23" s="11">
        <f t="shared" si="0"/>
        <v>4.0816326530612242E-2</v>
      </c>
      <c r="I23" s="1" t="s">
        <v>26</v>
      </c>
      <c r="K23" s="32">
        <f>SUM(K21:K22)</f>
        <v>7324</v>
      </c>
      <c r="L23" s="32">
        <f>SUM(L21:L22)</f>
        <v>7429</v>
      </c>
      <c r="M23" s="11">
        <f t="shared" si="1"/>
        <v>1.4336428181321682E-2</v>
      </c>
      <c r="P23" s="9"/>
      <c r="Q23" s="9"/>
      <c r="R23" s="9"/>
    </row>
    <row r="24" spans="1:18" x14ac:dyDescent="0.25">
      <c r="B24" s="9" t="s">
        <v>11</v>
      </c>
      <c r="D24" s="10">
        <v>754</v>
      </c>
      <c r="E24" s="10">
        <v>721</v>
      </c>
      <c r="F24" s="11">
        <f t="shared" si="0"/>
        <v>-4.3766578249336871E-2</v>
      </c>
      <c r="K24" s="8"/>
      <c r="L24" s="8"/>
      <c r="P24" s="9"/>
      <c r="Q24" s="9"/>
      <c r="R24" s="9"/>
    </row>
    <row r="25" spans="1:18" x14ac:dyDescent="0.25">
      <c r="D25" s="8"/>
      <c r="E25" s="8"/>
      <c r="F25" s="11"/>
      <c r="K25" s="8"/>
      <c r="L25" s="8"/>
    </row>
    <row r="26" spans="1:18" x14ac:dyDescent="0.25">
      <c r="D26" s="8"/>
      <c r="E26" s="8"/>
      <c r="F26" s="11"/>
      <c r="H26" s="1" t="s">
        <v>0</v>
      </c>
      <c r="I26" s="1"/>
      <c r="J26" s="1"/>
      <c r="K26" s="30" t="s">
        <v>78</v>
      </c>
      <c r="L26" s="30" t="s">
        <v>82</v>
      </c>
      <c r="O26" s="9"/>
      <c r="P26" s="9"/>
    </row>
    <row r="27" spans="1:18" x14ac:dyDescent="0.25">
      <c r="A27" s="1" t="s">
        <v>28</v>
      </c>
      <c r="B27" s="1"/>
      <c r="C27" s="1"/>
      <c r="D27" s="30" t="s">
        <v>78</v>
      </c>
      <c r="E27" s="30" t="s">
        <v>82</v>
      </c>
      <c r="F27" s="11"/>
      <c r="I27" s="9" t="s">
        <v>20</v>
      </c>
      <c r="K27" s="8"/>
      <c r="L27" s="8"/>
      <c r="O27" s="9"/>
      <c r="P27" s="9"/>
      <c r="Q27" s="9"/>
    </row>
    <row r="28" spans="1:18" x14ac:dyDescent="0.25">
      <c r="D28" s="8"/>
      <c r="E28" s="8"/>
      <c r="F28" s="11"/>
      <c r="J28" s="9" t="s">
        <v>77</v>
      </c>
      <c r="K28" s="10">
        <v>4150</v>
      </c>
      <c r="L28" s="10">
        <v>4266</v>
      </c>
      <c r="M28" s="11">
        <f>(L28-K28)/K28</f>
        <v>2.7951807228915663E-2</v>
      </c>
      <c r="O28" s="9"/>
      <c r="P28" s="9"/>
      <c r="Q28" s="9"/>
    </row>
    <row r="29" spans="1:18" x14ac:dyDescent="0.25">
      <c r="B29" t="s">
        <v>29</v>
      </c>
      <c r="D29" s="10">
        <v>473</v>
      </c>
      <c r="E29" s="10">
        <v>495</v>
      </c>
      <c r="F29" s="11">
        <f>(E29-D29)/D29</f>
        <v>4.6511627906976744E-2</v>
      </c>
      <c r="I29" s="9"/>
      <c r="J29" s="9" t="s">
        <v>76</v>
      </c>
      <c r="K29" s="10">
        <v>1753</v>
      </c>
      <c r="L29" s="10">
        <v>1756</v>
      </c>
      <c r="M29" s="11">
        <f>(L29-K29)/K29</f>
        <v>1.7113519680547634E-3</v>
      </c>
      <c r="O29" s="9"/>
      <c r="P29" s="9"/>
      <c r="Q29" s="9"/>
    </row>
    <row r="30" spans="1:18" x14ac:dyDescent="0.25">
      <c r="B30" t="s">
        <v>30</v>
      </c>
      <c r="D30" s="10">
        <v>1150</v>
      </c>
      <c r="E30" s="10">
        <v>1205</v>
      </c>
      <c r="F30" s="11">
        <f t="shared" ref="F30:F31" si="2">(E30-D30)/D30</f>
        <v>4.7826086956521741E-2</v>
      </c>
      <c r="I30" s="9" t="s">
        <v>23</v>
      </c>
      <c r="K30" s="10"/>
      <c r="L30" s="10"/>
      <c r="M30" s="11"/>
      <c r="O30" s="9"/>
      <c r="P30" s="9"/>
      <c r="Q30" s="9"/>
    </row>
    <row r="31" spans="1:18" x14ac:dyDescent="0.25">
      <c r="B31" t="s">
        <v>31</v>
      </c>
      <c r="D31" s="10">
        <f>D29+D30</f>
        <v>1623</v>
      </c>
      <c r="E31" s="10">
        <v>1700</v>
      </c>
      <c r="F31" s="11">
        <f t="shared" si="2"/>
        <v>4.7443006777572398E-2</v>
      </c>
      <c r="I31" s="9"/>
      <c r="J31" s="9" t="s">
        <v>77</v>
      </c>
      <c r="K31" s="8">
        <v>966</v>
      </c>
      <c r="L31" s="8">
        <v>951</v>
      </c>
      <c r="M31" s="11">
        <f t="shared" ref="M31:M51" si="3">(L31-K31)/K31</f>
        <v>-1.5527950310559006E-2</v>
      </c>
    </row>
    <row r="32" spans="1:18" x14ac:dyDescent="0.25">
      <c r="D32" s="8"/>
      <c r="E32" s="8"/>
      <c r="F32" s="11"/>
      <c r="J32" s="9" t="s">
        <v>76</v>
      </c>
      <c r="K32" s="8">
        <v>455</v>
      </c>
      <c r="L32" s="8">
        <v>456</v>
      </c>
      <c r="M32" s="11">
        <f t="shared" si="3"/>
        <v>2.1978021978021978E-3</v>
      </c>
    </row>
    <row r="33" spans="1:16" x14ac:dyDescent="0.25">
      <c r="D33" s="8"/>
      <c r="E33" s="8"/>
      <c r="F33" s="11"/>
      <c r="K33" s="8"/>
      <c r="L33" s="8"/>
      <c r="M33" s="11"/>
    </row>
    <row r="34" spans="1:16" x14ac:dyDescent="0.25">
      <c r="A34" s="1" t="s">
        <v>4</v>
      </c>
      <c r="B34" s="1"/>
      <c r="C34" s="1"/>
      <c r="D34" s="30" t="s">
        <v>78</v>
      </c>
      <c r="E34" s="30" t="s">
        <v>82</v>
      </c>
      <c r="F34" s="11"/>
      <c r="K34" s="8"/>
      <c r="L34" s="8"/>
      <c r="M34" s="11"/>
    </row>
    <row r="35" spans="1:16" x14ac:dyDescent="0.25">
      <c r="B35" s="9" t="s">
        <v>20</v>
      </c>
      <c r="D35" s="8"/>
      <c r="E35" s="8"/>
      <c r="F35" s="11"/>
      <c r="H35" s="1" t="s">
        <v>1</v>
      </c>
      <c r="I35" s="1"/>
      <c r="J35" s="1"/>
      <c r="K35" s="30" t="s">
        <v>75</v>
      </c>
      <c r="L35" s="30" t="s">
        <v>79</v>
      </c>
      <c r="M35" s="11"/>
      <c r="P35" s="9"/>
    </row>
    <row r="36" spans="1:16" x14ac:dyDescent="0.25">
      <c r="B36" s="9"/>
      <c r="C36" t="s">
        <v>5</v>
      </c>
      <c r="D36" s="10">
        <v>316</v>
      </c>
      <c r="E36" s="10">
        <v>417</v>
      </c>
      <c r="F36" s="11">
        <f>(E36-D36)/D36</f>
        <v>0.31962025316455694</v>
      </c>
      <c r="K36" s="8"/>
      <c r="L36" s="8"/>
      <c r="M36" s="11"/>
      <c r="P36" s="9"/>
    </row>
    <row r="37" spans="1:16" x14ac:dyDescent="0.25">
      <c r="B37" s="9"/>
      <c r="C37" t="s">
        <v>6</v>
      </c>
      <c r="D37" s="10">
        <v>29</v>
      </c>
      <c r="E37" s="10">
        <v>28</v>
      </c>
      <c r="F37" s="11">
        <f>(E37-D37)/D37</f>
        <v>-3.4482758620689655E-2</v>
      </c>
      <c r="I37" s="9" t="s">
        <v>32</v>
      </c>
      <c r="K37" s="8">
        <v>7</v>
      </c>
      <c r="L37" s="8">
        <v>3</v>
      </c>
      <c r="M37" s="11">
        <f t="shared" si="3"/>
        <v>-0.5714285714285714</v>
      </c>
      <c r="P37" s="9"/>
    </row>
    <row r="38" spans="1:16" x14ac:dyDescent="0.25">
      <c r="B38" s="9"/>
      <c r="C38" t="s">
        <v>7</v>
      </c>
      <c r="D38" s="10">
        <v>53</v>
      </c>
      <c r="E38" s="10">
        <v>60</v>
      </c>
      <c r="F38" s="11">
        <f t="shared" si="0"/>
        <v>0.13207547169811321</v>
      </c>
      <c r="I38" s="9" t="s">
        <v>33</v>
      </c>
      <c r="K38" s="10">
        <v>3</v>
      </c>
      <c r="L38" s="10">
        <v>16</v>
      </c>
      <c r="M38" s="11">
        <f t="shared" si="3"/>
        <v>4.333333333333333</v>
      </c>
      <c r="P38" s="9"/>
    </row>
    <row r="39" spans="1:16" x14ac:dyDescent="0.25">
      <c r="B39" s="9"/>
      <c r="C39" t="s">
        <v>8</v>
      </c>
      <c r="D39" s="10">
        <v>123</v>
      </c>
      <c r="E39" s="10">
        <v>113</v>
      </c>
      <c r="F39" s="11">
        <f t="shared" si="0"/>
        <v>-8.1300813008130079E-2</v>
      </c>
      <c r="I39" s="9" t="s">
        <v>34</v>
      </c>
      <c r="K39" s="10">
        <v>1109</v>
      </c>
      <c r="L39" s="10">
        <v>1094</v>
      </c>
      <c r="M39" s="11">
        <f t="shared" si="3"/>
        <v>-1.3525698827772768E-2</v>
      </c>
      <c r="P39" s="9"/>
    </row>
    <row r="40" spans="1:16" x14ac:dyDescent="0.25">
      <c r="B40" s="9"/>
      <c r="C40" t="s">
        <v>9</v>
      </c>
      <c r="D40" s="10">
        <v>185</v>
      </c>
      <c r="E40" s="10">
        <v>187</v>
      </c>
      <c r="F40" s="11">
        <f t="shared" si="0"/>
        <v>1.0810810810810811E-2</v>
      </c>
      <c r="I40" s="9" t="s">
        <v>35</v>
      </c>
      <c r="K40" s="10">
        <v>130</v>
      </c>
      <c r="L40" s="10">
        <v>204</v>
      </c>
      <c r="M40" s="11">
        <f t="shared" si="3"/>
        <v>0.56923076923076921</v>
      </c>
      <c r="P40" s="9"/>
    </row>
    <row r="41" spans="1:16" x14ac:dyDescent="0.25">
      <c r="B41" s="9"/>
      <c r="C41" t="s">
        <v>10</v>
      </c>
      <c r="D41" s="10">
        <v>4933</v>
      </c>
      <c r="E41" s="10">
        <v>4938</v>
      </c>
      <c r="F41" s="11">
        <f t="shared" si="0"/>
        <v>1.0135819987837015E-3</v>
      </c>
      <c r="I41" s="9" t="s">
        <v>36</v>
      </c>
      <c r="K41" s="8">
        <v>385</v>
      </c>
      <c r="L41" s="8">
        <v>466</v>
      </c>
      <c r="M41" s="11">
        <f t="shared" si="3"/>
        <v>0.21038961038961038</v>
      </c>
    </row>
    <row r="42" spans="1:16" x14ac:dyDescent="0.25">
      <c r="B42" s="9"/>
      <c r="C42" t="s">
        <v>11</v>
      </c>
      <c r="D42" s="8">
        <v>54</v>
      </c>
      <c r="E42" s="8">
        <v>66</v>
      </c>
      <c r="F42" s="11">
        <f t="shared" si="0"/>
        <v>0.22222222222222221</v>
      </c>
      <c r="I42" s="9" t="s">
        <v>37</v>
      </c>
      <c r="K42" s="8">
        <v>86</v>
      </c>
      <c r="L42" s="8">
        <v>86</v>
      </c>
      <c r="M42" s="11">
        <f t="shared" si="3"/>
        <v>0</v>
      </c>
    </row>
    <row r="43" spans="1:16" x14ac:dyDescent="0.25">
      <c r="B43" s="9"/>
      <c r="C43" t="s">
        <v>12</v>
      </c>
      <c r="D43" s="8">
        <v>206</v>
      </c>
      <c r="E43" s="8">
        <v>209</v>
      </c>
      <c r="F43" s="11">
        <f t="shared" si="0"/>
        <v>1.4563106796116505E-2</v>
      </c>
      <c r="I43" s="9"/>
      <c r="K43" s="8"/>
      <c r="L43" s="8"/>
      <c r="M43" s="11"/>
      <c r="P43" s="9"/>
    </row>
    <row r="44" spans="1:16" x14ac:dyDescent="0.25">
      <c r="C44" t="s">
        <v>13</v>
      </c>
      <c r="D44" s="8">
        <v>4</v>
      </c>
      <c r="E44" s="8">
        <v>4</v>
      </c>
      <c r="F44" s="11">
        <f>(E44-D44)/D44</f>
        <v>0</v>
      </c>
      <c r="K44" s="8"/>
      <c r="L44" s="8"/>
      <c r="M44" s="11"/>
      <c r="P44" s="9"/>
    </row>
    <row r="45" spans="1:16" x14ac:dyDescent="0.25">
      <c r="B45" s="9" t="s">
        <v>23</v>
      </c>
      <c r="D45" s="8"/>
      <c r="E45" s="8"/>
      <c r="F45" s="11"/>
      <c r="H45" s="1" t="s">
        <v>14</v>
      </c>
      <c r="I45" s="1"/>
      <c r="J45" s="1"/>
      <c r="K45" s="30" t="s">
        <v>79</v>
      </c>
      <c r="L45" s="30" t="s">
        <v>83</v>
      </c>
      <c r="M45" s="11"/>
      <c r="P45" s="9"/>
    </row>
    <row r="46" spans="1:16" x14ac:dyDescent="0.25">
      <c r="B46" s="9"/>
      <c r="C46" t="s">
        <v>5</v>
      </c>
      <c r="D46" s="8">
        <v>31</v>
      </c>
      <c r="E46" s="8">
        <v>33</v>
      </c>
      <c r="F46" s="11">
        <f t="shared" si="0"/>
        <v>6.4516129032258063E-2</v>
      </c>
      <c r="K46" s="8"/>
      <c r="L46" s="8"/>
      <c r="M46" s="11"/>
      <c r="P46" s="9"/>
    </row>
    <row r="47" spans="1:16" x14ac:dyDescent="0.25">
      <c r="B47" s="9"/>
      <c r="C47" t="s">
        <v>6</v>
      </c>
      <c r="D47" s="8">
        <v>8</v>
      </c>
      <c r="E47" s="8">
        <v>9</v>
      </c>
      <c r="F47" s="11">
        <f t="shared" si="0"/>
        <v>0.125</v>
      </c>
      <c r="I47" t="s">
        <v>70</v>
      </c>
      <c r="K47" s="10">
        <v>18074</v>
      </c>
      <c r="L47" s="10">
        <v>18797</v>
      </c>
      <c r="M47" s="11">
        <f>(L47-K47)/K47</f>
        <v>4.0002213123824279E-2</v>
      </c>
      <c r="P47" s="9"/>
    </row>
    <row r="48" spans="1:16" x14ac:dyDescent="0.25">
      <c r="B48" s="9"/>
      <c r="C48" t="s">
        <v>7</v>
      </c>
      <c r="D48" s="8">
        <v>27</v>
      </c>
      <c r="E48" s="8">
        <v>26</v>
      </c>
      <c r="F48" s="11">
        <f t="shared" si="0"/>
        <v>-3.7037037037037035E-2</v>
      </c>
      <c r="I48" t="s">
        <v>71</v>
      </c>
      <c r="K48" s="10">
        <v>41022</v>
      </c>
      <c r="L48" s="10">
        <v>42662</v>
      </c>
      <c r="M48" s="11">
        <f t="shared" si="3"/>
        <v>3.9978548096143533E-2</v>
      </c>
      <c r="P48" s="9"/>
    </row>
    <row r="49" spans="1:15" x14ac:dyDescent="0.25">
      <c r="B49" s="9"/>
      <c r="C49" t="s">
        <v>8</v>
      </c>
      <c r="D49" s="8">
        <v>24</v>
      </c>
      <c r="E49" s="8">
        <v>31</v>
      </c>
      <c r="F49" s="11">
        <f t="shared" si="0"/>
        <v>0.29166666666666669</v>
      </c>
      <c r="I49" t="s">
        <v>65</v>
      </c>
      <c r="K49" s="10">
        <v>318</v>
      </c>
      <c r="L49" s="10">
        <v>326</v>
      </c>
      <c r="M49" s="11">
        <f t="shared" si="3"/>
        <v>2.5157232704402517E-2</v>
      </c>
    </row>
    <row r="50" spans="1:15" x14ac:dyDescent="0.25">
      <c r="B50" s="9"/>
      <c r="C50" t="s">
        <v>9</v>
      </c>
      <c r="D50" s="8">
        <v>20</v>
      </c>
      <c r="E50" s="8">
        <v>23</v>
      </c>
      <c r="F50" s="11">
        <f t="shared" si="0"/>
        <v>0.15</v>
      </c>
      <c r="I50" t="s">
        <v>15</v>
      </c>
      <c r="K50" s="10">
        <v>12774</v>
      </c>
      <c r="L50" s="10">
        <v>13050</v>
      </c>
      <c r="M50" s="11">
        <f t="shared" si="3"/>
        <v>2.1606387975575389E-2</v>
      </c>
      <c r="O50" s="9"/>
    </row>
    <row r="51" spans="1:15" x14ac:dyDescent="0.25">
      <c r="B51" s="9"/>
      <c r="C51" t="s">
        <v>10</v>
      </c>
      <c r="D51" s="8">
        <v>592</v>
      </c>
      <c r="E51" s="8">
        <v>608</v>
      </c>
      <c r="F51" s="11">
        <f t="shared" si="0"/>
        <v>2.7027027027027029E-2</v>
      </c>
      <c r="I51" t="s">
        <v>38</v>
      </c>
      <c r="K51" s="10">
        <v>1200</v>
      </c>
      <c r="L51" s="10">
        <v>1200</v>
      </c>
      <c r="M51" s="11">
        <f t="shared" si="3"/>
        <v>0</v>
      </c>
      <c r="O51" s="9"/>
    </row>
    <row r="52" spans="1:15" x14ac:dyDescent="0.25">
      <c r="B52" s="9"/>
      <c r="C52" t="s">
        <v>11</v>
      </c>
      <c r="D52" s="8">
        <v>700</v>
      </c>
      <c r="E52" s="8">
        <v>655</v>
      </c>
      <c r="F52" s="11">
        <f t="shared" si="0"/>
        <v>-6.4285714285714279E-2</v>
      </c>
      <c r="H52" t="s">
        <v>16</v>
      </c>
      <c r="K52" s="10"/>
      <c r="L52" s="10"/>
    </row>
    <row r="53" spans="1:15" x14ac:dyDescent="0.25">
      <c r="C53" t="s">
        <v>12</v>
      </c>
      <c r="D53" s="10">
        <v>19</v>
      </c>
      <c r="E53" s="10">
        <v>22</v>
      </c>
      <c r="F53" s="11">
        <f>(E53-D53)/D53</f>
        <v>0.15789473684210525</v>
      </c>
      <c r="K53" s="8"/>
      <c r="L53" s="8"/>
    </row>
    <row r="54" spans="1:15" x14ac:dyDescent="0.25">
      <c r="C54" t="s">
        <v>13</v>
      </c>
      <c r="D54" s="10">
        <v>0</v>
      </c>
      <c r="E54" s="10">
        <v>0</v>
      </c>
      <c r="F54" s="11">
        <v>0</v>
      </c>
    </row>
    <row r="55" spans="1:15" x14ac:dyDescent="0.25">
      <c r="B55" s="1" t="s">
        <v>26</v>
      </c>
      <c r="C55" s="1"/>
      <c r="D55" s="32">
        <f>SUM(D36:D54)</f>
        <v>7324</v>
      </c>
      <c r="E55" s="32">
        <f>SUM(E36:E54)</f>
        <v>7429</v>
      </c>
      <c r="F55" s="11">
        <f t="shared" si="0"/>
        <v>1.4336428181321682E-2</v>
      </c>
    </row>
    <row r="56" spans="1:15" x14ac:dyDescent="0.25">
      <c r="D56" s="8"/>
      <c r="E56" s="8"/>
    </row>
    <row r="57" spans="1:15" x14ac:dyDescent="0.25">
      <c r="A57" s="1" t="s">
        <v>27</v>
      </c>
      <c r="D57" s="8"/>
      <c r="E57" s="8"/>
    </row>
    <row r="59" spans="1:15" x14ac:dyDescent="0.25">
      <c r="B59" t="s">
        <v>58</v>
      </c>
    </row>
    <row r="60" spans="1:15" x14ac:dyDescent="0.25">
      <c r="B60" t="s">
        <v>59</v>
      </c>
    </row>
    <row r="61" spans="1:15" x14ac:dyDescent="0.25">
      <c r="B61" t="s">
        <v>60</v>
      </c>
    </row>
    <row r="66" spans="5:5" x14ac:dyDescent="0.25">
      <c r="E66" t="s">
        <v>66</v>
      </c>
    </row>
  </sheetData>
  <conditionalFormatting sqref="F7:F9">
    <cfRule type="iconSet" priority="17">
      <iconSet iconSet="3Arrows">
        <cfvo type="percent" val="0"/>
        <cfvo type="formula" val="-0.01"/>
        <cfvo type="formula" val="0.01"/>
      </iconSet>
    </cfRule>
  </conditionalFormatting>
  <conditionalFormatting sqref="F13:F55">
    <cfRule type="iconSet" priority="20">
      <iconSet iconSet="3Arrows">
        <cfvo type="percent" val="0"/>
        <cfvo type="formula" val="-0.01"/>
        <cfvo type="formula" val="0.01"/>
      </iconSet>
    </cfRule>
  </conditionalFormatting>
  <conditionalFormatting sqref="M8">
    <cfRule type="iconSet" priority="11">
      <iconSet iconSet="3Arrows">
        <cfvo type="percent" val="0"/>
        <cfvo type="formula" val="-0.01"/>
        <cfvo type="formula" val="0.01"/>
      </iconSet>
    </cfRule>
  </conditionalFormatting>
  <conditionalFormatting sqref="M12">
    <cfRule type="iconSet" priority="10">
      <iconSet iconSet="3Arrows">
        <cfvo type="percent" val="0"/>
        <cfvo type="formula" val="-0.01"/>
        <cfvo type="formula" val="0.01"/>
      </iconSet>
    </cfRule>
  </conditionalFormatting>
  <conditionalFormatting sqref="M16">
    <cfRule type="iconSet" priority="9">
      <iconSet iconSet="3Arrows">
        <cfvo type="percent" val="0"/>
        <cfvo type="formula" val="-0.01"/>
        <cfvo type="formula" val="0.01"/>
      </iconSet>
    </cfRule>
  </conditionalFormatting>
  <conditionalFormatting sqref="M21:M23">
    <cfRule type="iconSet" priority="19">
      <iconSet iconSet="3Arrows">
        <cfvo type="percent" val="0"/>
        <cfvo type="formula" val="-0.01"/>
        <cfvo type="formula" val="0.01"/>
      </iconSet>
    </cfRule>
  </conditionalFormatting>
  <conditionalFormatting sqref="M28:M51">
    <cfRule type="iconSet" priority="7">
      <iconSet iconSet="3Arrows">
        <cfvo type="percent" val="0"/>
        <cfvo type="formula" val="-0.01"/>
        <cfvo type="formula" val="0.01"/>
      </iconSet>
    </cfRule>
  </conditionalFormatting>
  <pageMargins left="0.7" right="0.7" top="0.75" bottom="0.75" header="0.3" footer="0.3"/>
  <pageSetup scale="5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Front</vt:lpstr>
      <vt:lpstr>Notice</vt:lpstr>
      <vt:lpstr>Factbook Table of Contents</vt:lpstr>
      <vt:lpstr>Facts at a Glance</vt:lpstr>
      <vt:lpstr>Front!Print_Area</vt:lpstr>
      <vt:lpstr>Notice!Print_Area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llderks</dc:creator>
  <cp:lastModifiedBy>Hailey Finch</cp:lastModifiedBy>
  <dcterms:created xsi:type="dcterms:W3CDTF">2020-04-02T19:41:24Z</dcterms:created>
  <dcterms:modified xsi:type="dcterms:W3CDTF">2025-04-28T17:29:29Z</dcterms:modified>
</cp:coreProperties>
</file>