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iadev\Omni Campus\Common Data Set\cds24\"/>
    </mc:Choice>
  </mc:AlternateContent>
  <xr:revisionPtr revIDLastSave="0" documentId="13_ncr:1_{AC4EF990-0410-4515-B01E-83D2723FAE71}" xr6:coauthVersionLast="47" xr6:coauthVersionMax="47" xr10:uidLastSave="{00000000-0000-0000-0000-000000000000}"/>
  <workbookProtection workbookAlgorithmName="SHA-512" workbookHashValue="dQNEuEMg/gvZAt6ArtndKmr8sP8aFO4+OO2rqj93/o6SULhRoKMNclhI1ZUI++tw8sbOQ18G+VDVk1bgm5nkkg==" workbookSaltValue="jcRhmtcVeTPRbs02CX7HOA==" workbookSpinCount="100000" lockStructure="1"/>
  <bookViews>
    <workbookView xWindow="-90" yWindow="-90" windowWidth="19380" windowHeight="1146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4" r:id="rId11"/>
  </sheets>
  <definedNames>
    <definedName name="_Hlk22631867" localSheetId="10">'CDS Definitions'!$A$100</definedName>
    <definedName name="_xlnm.Print_Area" localSheetId="10">'CDS Definitions'!$A$1:$F$181</definedName>
    <definedName name="_xlnm.Print_Area" localSheetId="0">'CDS-A'!$A$1:$D$86</definedName>
    <definedName name="_xlnm.Print_Area" localSheetId="1">'CDS-B'!$A$1:$H$158</definedName>
    <definedName name="_xlnm.Print_Area" localSheetId="2">'CDS-C'!$A$1:$G$344</definedName>
    <definedName name="_xlnm.Print_Area" localSheetId="7">'CDS-H'!$A$1:$F$218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8" l="1"/>
  <c r="F117" i="8"/>
  <c r="E117" i="8"/>
  <c r="F115" i="8"/>
  <c r="E115" i="8"/>
  <c r="F114" i="8"/>
  <c r="E114" i="8"/>
  <c r="F113" i="8"/>
  <c r="E113" i="8"/>
  <c r="F56" i="8"/>
  <c r="E56" i="8"/>
  <c r="F48" i="8"/>
  <c r="E48" i="8"/>
  <c r="F45" i="8"/>
  <c r="F50" i="8" s="1"/>
  <c r="E45" i="8"/>
  <c r="K49" i="9"/>
  <c r="E50" i="8" l="1"/>
  <c r="K22" i="9"/>
  <c r="K23" i="9"/>
  <c r="K24" i="9"/>
  <c r="K25" i="9"/>
  <c r="K26" i="9"/>
  <c r="K27" i="9"/>
  <c r="K28" i="9"/>
  <c r="K29" i="9"/>
  <c r="K30" i="9"/>
  <c r="K21" i="9"/>
  <c r="E123" i="2"/>
  <c r="D123" i="2"/>
  <c r="C123" i="2"/>
  <c r="F122" i="2"/>
  <c r="F121" i="2"/>
  <c r="F120" i="2"/>
  <c r="F118" i="2"/>
  <c r="F117" i="2"/>
  <c r="F105" i="2"/>
  <c r="F106" i="2"/>
  <c r="C111" i="2"/>
  <c r="F110" i="2"/>
  <c r="F109" i="2"/>
  <c r="F108" i="2"/>
  <c r="F123" i="2" l="1"/>
  <c r="F111" i="2"/>
  <c r="E77" i="2"/>
  <c r="F77" i="2"/>
  <c r="D77" i="2"/>
  <c r="C23" i="2"/>
  <c r="D15" i="2"/>
  <c r="D247" i="3" l="1"/>
  <c r="E247" i="3"/>
  <c r="C49" i="2"/>
  <c r="C48" i="2"/>
  <c r="C50" i="2" l="1"/>
  <c r="D40" i="2"/>
  <c r="C40" i="2"/>
  <c r="D23" i="2"/>
  <c r="D25" i="2" s="1"/>
  <c r="C25" i="2"/>
  <c r="E49" i="10"/>
  <c r="D49" i="10"/>
  <c r="C49" i="10"/>
  <c r="K52" i="9"/>
  <c r="E15" i="4"/>
  <c r="D15" i="4"/>
  <c r="C15" i="4"/>
  <c r="F247" i="3"/>
  <c r="G221" i="3"/>
  <c r="F221" i="3"/>
  <c r="E221" i="3"/>
  <c r="D221" i="3"/>
  <c r="C221" i="3"/>
  <c r="C212" i="3"/>
  <c r="D203" i="3"/>
  <c r="C203" i="3"/>
  <c r="G131" i="2"/>
  <c r="F131" i="2"/>
  <c r="E119" i="2"/>
  <c r="D119" i="2"/>
  <c r="C119" i="2"/>
  <c r="E111" i="2"/>
  <c r="D111" i="2"/>
  <c r="E107" i="2"/>
  <c r="D107" i="2"/>
  <c r="C107" i="2"/>
  <c r="D34" i="2"/>
  <c r="C34" i="2"/>
  <c r="D17" i="2"/>
  <c r="C17" i="2"/>
  <c r="F119" i="2" l="1"/>
  <c r="D112" i="2"/>
  <c r="E112" i="2"/>
  <c r="F107" i="2"/>
  <c r="F112" i="2" s="1"/>
  <c r="C112" i="2"/>
  <c r="D46" i="2"/>
  <c r="E124" i="2"/>
  <c r="C46" i="2"/>
  <c r="D124" i="2"/>
  <c r="C124" i="2"/>
  <c r="F124" i="2" l="1"/>
</calcChain>
</file>

<file path=xl/sharedStrings.xml><?xml version="1.0" encoding="utf-8"?>
<sst xmlns="http://schemas.openxmlformats.org/spreadsheetml/2006/main" count="1637" uniqueCount="1259">
  <si>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</si>
  <si>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</si>
  <si>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</si>
  <si>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</si>
  <si>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</si>
  <si>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</si>
  <si>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</si>
  <si>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</si>
  <si>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</si>
  <si>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</si>
  <si>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</si>
  <si>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</si>
  <si>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</si>
  <si>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</si>
  <si>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</si>
  <si>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</si>
  <si>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</si>
  <si>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</si>
  <si>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</si>
  <si>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</si>
  <si>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</si>
  <si>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</si>
  <si>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</si>
  <si>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</si>
  <si>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</si>
  <si>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</si>
  <si>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</si>
  <si>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</si>
  <si>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</si>
  <si>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</si>
  <si>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</si>
  <si>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</si>
  <si>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</si>
  <si>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</si>
  <si>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</si>
  <si>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</si>
  <si>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</si>
  <si>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</si>
  <si>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</si>
  <si>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</si>
  <si>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</si>
  <si>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</si>
  <si>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</si>
  <si>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</si>
  <si>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</si>
  <si>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</si>
  <si>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</si>
  <si>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</si>
  <si>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</si>
  <si>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</si>
  <si>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</si>
  <si>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</si>
  <si>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</si>
  <si>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</si>
  <si>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</si>
  <si>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</si>
  <si>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</si>
  <si>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</si>
  <si>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</si>
  <si>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</si>
  <si>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</si>
  <si>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</si>
  <si>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</si>
  <si>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</si>
  <si>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</si>
  <si>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</si>
  <si>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</si>
  <si>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</si>
  <si>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</si>
  <si>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</si>
  <si>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</si>
  <si>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</si>
  <si>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</si>
  <si>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New guidance from IPEDS for reporting aggregate data:</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</si>
  <si>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</si>
  <si>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</si>
  <si>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</si>
  <si>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</si>
  <si>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</si>
  <si>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</si>
  <si>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</si>
  <si>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</si>
  <si>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</si>
  <si>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</si>
  <si>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</si>
  <si>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</si>
  <si>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</si>
  <si>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</si>
  <si>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</si>
  <si>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</si>
  <si>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</si>
  <si>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</si>
  <si>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</si>
  <si>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</si>
  <si>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</si>
  <si>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</si>
  <si>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</si>
  <si>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</si>
  <si>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</si>
  <si>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</si>
  <si>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</si>
  <si>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</si>
  <si>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</si>
  <si>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</si>
  <si>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</si>
  <si>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</si>
  <si>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</si>
  <si>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</si>
  <si>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</si>
  <si>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</si>
  <si>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</si>
  <si>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</si>
  <si>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</si>
  <si>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</si>
  <si>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</si>
  <si>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</si>
  <si>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</si>
  <si>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</si>
  <si>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</si>
  <si>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</si>
  <si>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</si>
  <si>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</si>
  <si>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</si>
  <si>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</si>
  <si>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</si>
  <si>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</si>
  <si>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</si>
  <si>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</si>
  <si>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</si>
  <si>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</si>
  <si>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</si>
  <si>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</si>
  <si>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</si>
  <si>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</si>
  <si>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</si>
  <si>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</si>
  <si>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</si>
  <si>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</si>
  <si>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</si>
  <si>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</si>
  <si>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</si>
  <si>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</si>
  <si>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</si>
  <si>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</si>
  <si>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</si>
  <si>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</si>
  <si>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</si>
  <si>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</si>
  <si>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</si>
  <si>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</si>
  <si>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</si>
  <si>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</si>
  <si>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</si>
  <si>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</si>
  <si>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</si>
  <si>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</si>
  <si>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</si>
  <si>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</si>
  <si>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</si>
  <si>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</si>
  <si>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</si>
  <si>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</si>
  <si>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</si>
  <si>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</si>
  <si>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</si>
  <si>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</si>
  <si>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</si>
  <si>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</si>
  <si>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</si>
  <si>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</si>
  <si>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</si>
  <si>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</si>
  <si>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</si>
  <si>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</si>
  <si>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</si>
  <si>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</si>
  <si>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</si>
  <si>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</si>
  <si>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</si>
  <si>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</si>
  <si>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</si>
  <si>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</si>
  <si>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</si>
  <si>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</si>
  <si>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</si>
  <si>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</si>
  <si>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</si>
  <si>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</si>
  <si>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</si>
  <si>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</si>
  <si>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</si>
  <si>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</si>
  <si>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</si>
  <si>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</si>
  <si>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</si>
  <si>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</si>
  <si>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</si>
  <si>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</si>
  <si>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</si>
  <si>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</si>
  <si>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</si>
  <si>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</si>
  <si>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</si>
  <si>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</si>
  <si>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</si>
  <si>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</si>
  <si>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</si>
  <si>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</si>
  <si>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</si>
  <si>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</si>
  <si>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</si>
  <si>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</si>
  <si>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</si>
  <si>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</si>
  <si>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</si>
  <si>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</si>
  <si>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</si>
  <si>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</si>
  <si>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</si>
  <si>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</si>
  <si>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</si>
  <si>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</si>
  <si>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</si>
  <si>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</si>
  <si>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</si>
  <si>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</si>
  <si>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</si>
  <si>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</si>
  <si>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</si>
  <si>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</si>
  <si>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</si>
  <si>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</si>
  <si>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</si>
  <si>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</si>
  <si>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</si>
  <si>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</si>
  <si>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</si>
  <si>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</si>
  <si>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</si>
  <si>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</si>
  <si>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</si>
  <si>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</si>
  <si>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</si>
  <si>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</si>
  <si>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</si>
  <si>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</si>
  <si>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</si>
  <si>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</si>
  <si>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</si>
  <si>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</si>
  <si>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</si>
  <si>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</si>
  <si>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</si>
  <si>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</si>
  <si>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</si>
  <si>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</si>
  <si>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</si>
  <si>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</si>
  <si>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</si>
  <si>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</si>
  <si>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</si>
  <si>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</si>
  <si>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</si>
  <si>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</si>
  <si>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</si>
  <si>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</si>
  <si>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</si>
  <si>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</si>
  <si>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</si>
  <si>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</si>
  <si>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</si>
  <si>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</si>
  <si>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</si>
  <si>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</si>
  <si>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</si>
  <si>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</si>
  <si>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</si>
  <si>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</si>
  <si>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</si>
  <si>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</si>
  <si>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</si>
  <si>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</si>
  <si>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</si>
  <si>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</si>
  <si>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</si>
  <si>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</si>
  <si>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</si>
  <si>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</si>
  <si>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</si>
  <si>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</si>
  <si>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</si>
  <si>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</si>
  <si>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</si>
  <si>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</si>
  <si>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</si>
  <si>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</si>
  <si>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</si>
  <si>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</si>
  <si>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</si>
  <si>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</si>
  <si>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</si>
  <si>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</si>
  <si>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</si>
  <si>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</si>
  <si>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</si>
  <si>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</si>
  <si>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</si>
  <si>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</si>
  <si>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</si>
  <si>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</si>
  <si>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</si>
  <si>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</si>
  <si>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</si>
  <si>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</si>
  <si>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</si>
  <si>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</si>
  <si>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</si>
  <si>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</si>
  <si>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</si>
  <si>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</si>
  <si>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</si>
  <si>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</si>
  <si>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</si>
  <si>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</si>
  <si>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</si>
  <si>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</si>
  <si>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</si>
  <si>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</si>
  <si>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</si>
  <si>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</si>
  <si>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</si>
  <si>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</si>
  <si>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</si>
  <si>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</si>
  <si>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</si>
  <si>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</si>
  <si>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</si>
  <si>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</si>
  <si>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</si>
  <si>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</si>
  <si>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</si>
  <si>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</si>
  <si>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</si>
  <si>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</si>
  <si>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</si>
  <si>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</si>
  <si>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</si>
  <si>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</si>
  <si>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</si>
  <si>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</si>
  <si>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</si>
  <si>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</si>
  <si>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</si>
  <si>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</si>
  <si>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</si>
  <si>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</si>
  <si>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</si>
  <si>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</si>
  <si>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</si>
  <si>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</si>
  <si>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</si>
  <si>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</si>
  <si>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</si>
  <si>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</si>
  <si>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</si>
  <si>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</si>
  <si>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</si>
  <si>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</si>
  <si>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</si>
  <si>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</si>
  <si>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</si>
  <si>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</si>
  <si>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</si>
  <si>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</si>
  <si>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</si>
  <si>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</si>
  <si>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</si>
  <si>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</si>
  <si>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</si>
  <si>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</si>
  <si>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</si>
  <si>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</si>
  <si>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</si>
  <si>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</si>
  <si>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</si>
  <si>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</si>
  <si>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</si>
  <si>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</si>
  <si>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</si>
  <si>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</si>
  <si>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</si>
  <si>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</si>
  <si>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</si>
  <si>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</si>
  <si>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</si>
  <si>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</si>
  <si>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</si>
  <si>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</si>
  <si>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</si>
  <si>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</si>
  <si>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</si>
  <si>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</si>
  <si>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</si>
  <si>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</si>
  <si>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</si>
  <si>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</si>
  <si>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</si>
  <si>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</si>
  <si>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</si>
  <si>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</si>
  <si>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</si>
  <si>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</si>
  <si>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</si>
  <si>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</si>
  <si>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</si>
  <si>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</si>
  <si>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D20</t>
  </si>
  <si>
    <t>D21</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</si>
  <si>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</si>
  <si>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</si>
  <si>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</si>
  <si>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</si>
  <si>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</si>
  <si>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</si>
  <si>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</si>
  <si>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</si>
  <si>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</si>
  <si>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</si>
  <si>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</si>
  <si>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</si>
  <si>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</si>
  <si>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</si>
  <si>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</si>
  <si>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</si>
  <si>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</si>
  <si>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</si>
  <si>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</si>
  <si>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</si>
  <si>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</si>
  <si>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</si>
  <si>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</si>
  <si>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</si>
  <si>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</si>
  <si>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</si>
  <si>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</si>
  <si>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</si>
  <si>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</si>
  <si>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</si>
  <si>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</si>
  <si>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</si>
  <si>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</si>
  <si>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</si>
  <si>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</si>
  <si>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</si>
  <si>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</si>
  <si>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</si>
  <si>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</si>
  <si>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</si>
  <si>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</si>
  <si>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</si>
  <si>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</si>
  <si>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</si>
  <si>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</si>
  <si>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</si>
  <si>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</si>
  <si>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</si>
  <si>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</si>
  <si>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</si>
  <si>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</si>
  <si>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</si>
  <si>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</si>
  <si>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</si>
  <si>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</si>
  <si>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</si>
  <si>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</si>
  <si>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</si>
  <si>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</si>
  <si>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</si>
  <si>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</si>
  <si>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</si>
  <si>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</si>
  <si>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</si>
  <si>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</si>
  <si>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</si>
  <si>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</si>
  <si>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</si>
  <si>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</si>
  <si>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</si>
  <si>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</si>
  <si>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</si>
  <si>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</si>
  <si>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</si>
  <si>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</si>
  <si>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</si>
  <si>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</si>
  <si>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</si>
  <si>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</si>
  <si>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</si>
  <si>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</si>
  <si>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</si>
  <si>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</si>
  <si>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</si>
  <si>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</si>
  <si>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</si>
  <si>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</si>
  <si>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</si>
  <si>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</si>
  <si>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</si>
  <si>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</si>
  <si>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</si>
  <si>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</si>
  <si>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G. ANNUAL EXPENSES</t>
  </si>
  <si>
    <t>G0</t>
  </si>
  <si>
    <t>Please provide the URL of your institution’s net price calculator:</t>
  </si>
  <si>
    <t>G1</t>
  </si>
  <si>
    <t>First-Year</t>
  </si>
  <si>
    <t>PRIVATE INSTITUTIONS</t>
  </si>
  <si>
    <t>Tuition:</t>
  </si>
  <si>
    <t>PUBLIC INSTITUTIONS</t>
  </si>
  <si>
    <t>Tuition: In-district</t>
  </si>
  <si>
    <t>Tuition: In-state (out-of-district):</t>
  </si>
  <si>
    <t>Tuition: Out-of-state:</t>
  </si>
  <si>
    <t>FOR ALL INSTITUTIONS</t>
  </si>
  <si>
    <t>Minimum</t>
  </si>
  <si>
    <t>Maximum</t>
  </si>
  <si>
    <t>G2</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</si>
  <si>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</si>
  <si>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</si>
  <si>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</si>
  <si>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</si>
  <si>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</si>
  <si>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</si>
  <si>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</si>
  <si>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</si>
  <si>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</si>
  <si>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</si>
  <si>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</si>
  <si>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</si>
  <si>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</si>
  <si>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</si>
  <si>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</si>
  <si>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</si>
  <si>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</si>
  <si>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</si>
  <si>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</si>
  <si>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</si>
  <si>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</si>
  <si>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</si>
  <si>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</si>
  <si>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</si>
  <si>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</si>
  <si>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</si>
  <si>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</si>
  <si>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</si>
  <si>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</si>
  <si>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</si>
  <si>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</si>
  <si>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</si>
  <si>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</si>
  <si>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</si>
  <si>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</si>
  <si>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</si>
  <si>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</si>
  <si>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</si>
  <si>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</si>
  <si>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</si>
  <si>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</si>
  <si>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</si>
  <si>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</si>
  <si>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</si>
  <si>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</si>
  <si>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</si>
  <si>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</si>
  <si>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</si>
  <si>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</si>
  <si>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</si>
  <si>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</si>
  <si>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t>Total Scholarships/Grants</t>
  </si>
  <si>
    <t>Self-Help</t>
  </si>
  <si>
    <t>Student loans from all sources (excluding parent loans)</t>
  </si>
  <si>
    <t>Federal Work-Study</t>
  </si>
  <si>
    <t>Total Self-Help</t>
  </si>
  <si>
    <t>Parent Loans</t>
  </si>
  <si>
    <t>Athletic Awards</t>
  </si>
  <si>
    <t>H2</t>
  </si>
  <si>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</si>
  <si>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</si>
  <si>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</si>
  <si>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</si>
  <si>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</si>
  <si>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</si>
  <si>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</si>
  <si>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</si>
  <si>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</si>
  <si>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</si>
  <si>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</si>
  <si>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</si>
  <si>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</si>
  <si>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</si>
  <si>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</si>
  <si>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</si>
  <si>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</si>
  <si>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</si>
  <si>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</si>
  <si>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</si>
  <si>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</si>
  <si>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</si>
  <si>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</si>
  <si>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</si>
  <si>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</si>
  <si>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</si>
  <si>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</si>
  <si>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</si>
  <si>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</si>
  <si>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</si>
  <si>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</si>
  <si>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</si>
  <si>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</si>
  <si>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</si>
  <si>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</si>
  <si>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</si>
  <si>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</si>
  <si>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</si>
  <si>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</si>
  <si>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</si>
  <si>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</si>
  <si>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</si>
  <si>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</si>
  <si>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</si>
  <si>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</si>
  <si>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</si>
  <si>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</si>
  <si>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</si>
  <si>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</si>
  <si>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</si>
  <si>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</si>
  <si>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</si>
  <si>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</si>
  <si>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</si>
  <si>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</si>
  <si>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</si>
  <si>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</si>
  <si>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</si>
  <si>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</si>
  <si>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</si>
  <si>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</si>
  <si>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</si>
  <si>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</si>
  <si>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</si>
  <si>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</si>
  <si>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</si>
  <si>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</si>
  <si>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</si>
  <si>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</si>
  <si>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</si>
  <si>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</si>
  <si>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</si>
  <si>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</si>
  <si>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</si>
  <si>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</si>
  <si>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</si>
  <si>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</si>
  <si>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</si>
  <si>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</si>
  <si>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</si>
  <si>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</si>
  <si>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</si>
  <si>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</si>
  <si>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</si>
  <si>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</si>
  <si>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</si>
  <si>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</si>
  <si>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</si>
  <si>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</si>
  <si>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</si>
  <si>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</si>
  <si>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</si>
  <si>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</si>
  <si>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</si>
  <si>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</si>
  <si>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</si>
  <si>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</si>
  <si>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</si>
  <si>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</si>
  <si>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</si>
  <si>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</si>
  <si>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</si>
  <si>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</si>
  <si>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</si>
  <si>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</si>
  <si>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</si>
  <si>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</si>
  <si>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</si>
  <si>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</si>
  <si>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</si>
  <si>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</si>
  <si>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</si>
  <si>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</si>
  <si>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</si>
  <si>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</si>
  <si>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</si>
  <si>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</si>
  <si>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</si>
  <si>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</si>
  <si>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</si>
  <si>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</si>
  <si>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</si>
  <si>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</si>
  <si>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</si>
  <si>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</si>
  <si>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</si>
  <si>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</si>
  <si>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</si>
  <si>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</si>
  <si>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</si>
  <si>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</si>
  <si>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</si>
  <si>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</si>
  <si>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</si>
  <si>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</si>
  <si>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</si>
  <si>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</si>
  <si>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</si>
  <si>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</si>
  <si>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</si>
  <si>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</si>
  <si>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</si>
  <si>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</si>
  <si>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</si>
  <si>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</si>
  <si>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</si>
  <si>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</si>
  <si>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</si>
  <si>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</si>
  <si>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</si>
  <si>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</si>
  <si>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</si>
  <si>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</si>
  <si>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</si>
  <si>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</si>
  <si>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</si>
  <si>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</si>
  <si>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</si>
  <si>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</si>
  <si>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</si>
  <si>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</si>
  <si>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</si>
  <si>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</si>
  <si>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</si>
  <si>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</si>
  <si>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</si>
  <si>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</si>
  <si>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</si>
  <si>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</si>
  <si>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</si>
  <si>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</si>
  <si>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</si>
  <si>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</si>
  <si>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</si>
  <si>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</si>
  <si>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</si>
  <si>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</si>
  <si>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</si>
  <si>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</si>
  <si>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</si>
  <si>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</si>
  <si>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</si>
  <si>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</si>
  <si>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</si>
  <si>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</si>
  <si>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</si>
  <si>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</si>
  <si>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</si>
  <si>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</si>
  <si>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</si>
  <si>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</si>
  <si>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</si>
  <si>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</si>
  <si>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</si>
  <si>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</si>
  <si>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</si>
  <si>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</si>
  <si>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</si>
  <si>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</si>
  <si>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</si>
  <si>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</si>
  <si>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</si>
  <si>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</si>
  <si>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</si>
  <si>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</si>
  <si>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</si>
  <si>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</si>
  <si>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</si>
  <si>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</si>
  <si>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</si>
  <si>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</si>
  <si>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</si>
  <si>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</si>
  <si>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</si>
  <si>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</si>
  <si>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</si>
  <si>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</si>
  <si>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</si>
  <si>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</si>
  <si>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</si>
  <si>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</si>
  <si>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</si>
  <si>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</si>
  <si>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</si>
  <si>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</si>
  <si>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</si>
  <si>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</si>
  <si>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</si>
  <si>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</si>
  <si>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</si>
  <si>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</si>
  <si>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</si>
  <si>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</si>
  <si>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</si>
  <si>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</si>
  <si>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</si>
  <si>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</si>
  <si>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</si>
  <si>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</si>
  <si>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</si>
  <si>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</si>
  <si>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</si>
  <si>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</si>
  <si>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</si>
  <si>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</si>
  <si>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</si>
  <si>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</si>
  <si>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</si>
  <si>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</si>
  <si>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</si>
  <si>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</si>
  <si>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</si>
  <si>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</si>
  <si>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</si>
  <si>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</si>
  <si>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</si>
  <si>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</si>
  <si>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</si>
  <si>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</si>
  <si>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</si>
  <si>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</si>
  <si>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</si>
  <si>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</si>
  <si>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</si>
  <si>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</si>
  <si>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</si>
  <si>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</si>
  <si>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</si>
  <si>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</si>
  <si>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</si>
  <si>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</si>
  <si>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</si>
  <si>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</si>
  <si>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</si>
  <si>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</si>
  <si>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</si>
  <si>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</si>
  <si>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</si>
  <si>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</si>
  <si>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</si>
  <si>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</si>
  <si>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</si>
  <si>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</si>
  <si>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</si>
  <si>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</si>
  <si>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</si>
  <si>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</si>
  <si>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</si>
  <si>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</si>
  <si>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</si>
  <si>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</si>
  <si>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</si>
  <si>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</si>
  <si>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</si>
  <si>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</si>
  <si>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</si>
  <si>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</si>
  <si>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</si>
  <si>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</si>
  <si>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</si>
  <si>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</si>
  <si>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</si>
  <si>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</si>
  <si>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</si>
  <si>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</si>
  <si>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</si>
  <si>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</si>
  <si>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</si>
  <si>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</si>
  <si>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</si>
  <si>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</si>
  <si>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</si>
  <si>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</si>
  <si>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</si>
  <si>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</si>
  <si>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</si>
  <si>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</si>
  <si>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</si>
  <si>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</si>
  <si>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</si>
  <si>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</si>
  <si>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</si>
  <si>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</si>
  <si>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</si>
  <si>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</si>
  <si>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</si>
  <si>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</si>
  <si>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</si>
  <si>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</si>
  <si>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</si>
  <si>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</si>
  <si>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</si>
  <si>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</si>
  <si>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</si>
  <si>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</si>
  <si>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</si>
  <si>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</si>
  <si>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</si>
  <si>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</si>
  <si>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</si>
  <si>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</si>
  <si>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</si>
  <si>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</si>
  <si>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</si>
  <si>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</si>
  <si>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</si>
  <si>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</si>
  <si>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</si>
  <si>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</si>
  <si>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</si>
  <si>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</si>
  <si>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</si>
  <si>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</si>
  <si>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</si>
  <si>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</si>
  <si>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</si>
  <si>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</si>
  <si>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</si>
  <si>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</si>
  <si>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</si>
  <si>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</si>
  <si>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</si>
  <si>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</si>
  <si>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</si>
  <si>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</si>
  <si>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</si>
  <si>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</si>
  <si>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t>Percent of first-time, first-year students with scores in each range:</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</si>
  <si>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</si>
  <si>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</si>
  <si>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</si>
  <si>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</si>
  <si>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</si>
  <si>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</si>
  <si>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</si>
  <si>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</si>
  <si>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</si>
  <si>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</si>
  <si>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</si>
  <si>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</si>
  <si>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</si>
  <si>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</si>
  <si>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</si>
  <si>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</si>
  <si>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</si>
  <si>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</si>
  <si>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</si>
  <si>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</si>
  <si>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</si>
  <si>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</si>
  <si>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</si>
  <si>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</si>
  <si>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</si>
  <si>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</si>
  <si>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</si>
  <si>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</si>
  <si>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</si>
  <si>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</si>
  <si>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</si>
  <si>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</si>
  <si>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</si>
  <si>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</si>
  <si>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</si>
  <si>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</si>
  <si>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</si>
  <si>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</si>
  <si>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</si>
  <si>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</si>
  <si>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</si>
  <si>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</si>
  <si>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</si>
  <si>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</si>
  <si>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</si>
  <si>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</si>
  <si>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</si>
  <si>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</si>
  <si>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</si>
  <si>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</si>
  <si>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</si>
  <si>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</si>
  <si>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</si>
  <si>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t>Distribution of high school units</t>
  </si>
  <si>
    <t>Admission</t>
  </si>
  <si>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</si>
  <si>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</si>
  <si>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</si>
  <si>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</si>
  <si>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</si>
  <si>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</si>
  <si>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</si>
  <si>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</si>
  <si>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</si>
  <si>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</si>
  <si>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</si>
  <si>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</si>
  <si>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</si>
  <si>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</si>
  <si>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</si>
  <si>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</si>
  <si>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</si>
  <si>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</si>
  <si>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</si>
  <si>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</si>
  <si>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</si>
  <si>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</si>
  <si>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</si>
  <si>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</si>
  <si>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</si>
  <si>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</si>
  <si>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</si>
  <si>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</si>
  <si>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</si>
  <si>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</si>
  <si>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</si>
  <si>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</si>
  <si>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</si>
  <si>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</si>
  <si>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</si>
  <si>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</si>
  <si>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</si>
  <si>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</si>
  <si>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</si>
  <si>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</si>
  <si>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</si>
  <si>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</si>
  <si>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</si>
  <si>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</si>
  <si>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</si>
  <si>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</si>
  <si>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</si>
  <si>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</si>
  <si>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</si>
  <si>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</si>
  <si>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</si>
  <si>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</si>
  <si>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</si>
  <si>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First-time
Full-time
First-year Students</t>
  </si>
  <si>
    <t>Degree-seeking, first-time first-year students</t>
  </si>
  <si>
    <t>Provide numbers of students for each of the following categories as of the institution's official fall reporting date or as of October 15, 2024.</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</si>
  <si>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</si>
  <si>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</si>
  <si>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</si>
  <si>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</si>
  <si>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</si>
  <si>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</si>
  <si>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</si>
  <si>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</si>
  <si>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</si>
  <si>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</si>
  <si>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</si>
  <si>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</si>
  <si>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</si>
  <si>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</si>
  <si>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</si>
  <si>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</si>
  <si>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</si>
  <si>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</si>
  <si>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</si>
  <si>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</si>
  <si>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Provide 2024-2025 academic year costs of attendance for the following categories that are applicable to your institution.</t>
  </si>
  <si>
    <t>2024-2025 estimated</t>
  </si>
  <si>
    <t>2021 Cohort</t>
  </si>
  <si>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</si>
  <si>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</si>
  <si>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</si>
  <si>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</si>
  <si>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</si>
  <si>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</si>
  <si>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 xml:space="preserve">•     For information on reporting study abroad students please see: https://nces.ed.gov/ipeds/pdf/Reporting_Study_Abroad_Students.pdf </t>
  </si>
  <si>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</si>
  <si>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</si>
  <si>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</si>
  <si>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</si>
  <si>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</si>
  <si>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</si>
  <si>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</si>
  <si>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</si>
  <si>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</si>
  <si>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</si>
  <si>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</si>
  <si>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</si>
  <si>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</si>
  <si>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</si>
  <si>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</si>
  <si>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</si>
  <si>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</si>
  <si>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</si>
  <si>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</si>
  <si>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</si>
  <si>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</si>
  <si>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</si>
  <si>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</si>
  <si>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</si>
  <si>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</si>
  <si>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</si>
  <si>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</si>
  <si>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</si>
  <si>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</si>
  <si>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X</t>
  </si>
  <si>
    <t>Richard Elenich</t>
  </si>
  <si>
    <t>Executive Director</t>
  </si>
  <si>
    <t>Office of Institutional Research</t>
  </si>
  <si>
    <t>1400 Townsend Drive</t>
  </si>
  <si>
    <t>Houghton, MI 49931</t>
  </si>
  <si>
    <t>(906) 487-2763</t>
  </si>
  <si>
    <t>(906) 487-3328</t>
  </si>
  <si>
    <t>rjelenich@mtu.edu</t>
  </si>
  <si>
    <t>https://www.mtu.edu/institutional-research/cds/</t>
  </si>
  <si>
    <t>Michigan Technological University</t>
  </si>
  <si>
    <t>(906) 487-1885</t>
  </si>
  <si>
    <t>http://www.mtu.edu</t>
  </si>
  <si>
    <t>(906) 487-2335</t>
  </si>
  <si>
    <t>1-888-MTU-1885</t>
  </si>
  <si>
    <t>mtu4u@mtu.edu</t>
  </si>
  <si>
    <t>https://www.mtu.edu/apply/</t>
  </si>
  <si>
    <t>2.75 college GPA recommended but may vary by major. Students with lower GPA will be considered for admission based on coursework and space available in desired program.</t>
  </si>
  <si>
    <t>N/A</t>
  </si>
  <si>
    <t>50% of degree requirements for associates degree or 25% of degree requirements for bachelor's degree and 30 of the last 36 required credits must be completed in residence.</t>
  </si>
  <si>
    <t>No Maximum</t>
  </si>
  <si>
    <t>Credits or courses</t>
  </si>
  <si>
    <t>https://www.mtu.edu/registrar/students/veterans/index.html</t>
  </si>
  <si>
    <t>We accept credit for Veteran's DD214 (Certificate of release or Discharge from Active Duty).</t>
  </si>
  <si>
    <t>All students are required to take a course in Global Issues, which covers contemporary global issues, their origins, impacts, and solutions. The course emphasizes comparative exploration, global literacy and information literacy.</t>
  </si>
  <si>
    <t>https://www.mtu.edu/admissions/financial/calculator/</t>
  </si>
  <si>
    <t>Bank Statements</t>
  </si>
  <si>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</si>
  <si>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t>Amount of application fee: __________________</t>
  </si>
  <si>
    <t xml:space="preserve">Provide numbers of undergraduate students for each of the following categories as of the institution’s official fall reporting date
or as of October 15, 2024. </t>
  </si>
  <si>
    <t xml:space="preserve">Report for the cohort of all full-time, first-time bachelor’s (or equivalent) degree-seeking undergraduate students who entered in Fall 2023 
(or the preceding summer term). </t>
  </si>
  <si>
    <t>Percentages of first-time, first-year degree-seeking students and degree-seeking undergraduates enrolled in 
Fall 2024 who fit the following categories:</t>
  </si>
  <si>
    <t xml:space="preserve">Other housing options (specify): </t>
  </si>
  <si>
    <t xml:space="preserve">   In-district:</t>
  </si>
  <si>
    <t xml:space="preserve">   In-state (out-of-district):</t>
  </si>
  <si>
    <t xml:space="preserve">   Out-of-state:</t>
  </si>
  <si>
    <t xml:space="preserve">•     For complete instructions and definitions of data elements, see the IPEDS GRS Forms and Instructions for the 2024-2025 Survey. https://nces.ed.gov/ipeds/use-the-data/survey-components/9/graduation-rates </t>
  </si>
  <si>
    <t xml:space="preserve">•     Students who received a Federal Pell Grant*
</t>
  </si>
  <si>
    <t xml:space="preserve">•     Recipients of a subsidized Stafford Loan who did not receive a Pell Grant
</t>
  </si>
  <si>
    <t xml:space="preserve">•     Students who did not receive either a Pell Grant or a subsidized Stafford Loan
</t>
  </si>
  <si>
    <t>•     Total (all students, regardless of Pell Grant or subsidized loan status)</t>
  </si>
  <si>
    <t>*Students who received both a Federal Pell Grant and a subsidized Stafford Loan should be reported in the "Recipients of a Federal Pell Grant" column.</t>
  </si>
  <si>
    <t>For each graduation rate grid below, the numbers in the first three columns for Questions A-G should sum to the cohort total in the fourth column (formerly CDS B4-B11).</t>
  </si>
  <si>
    <t xml:space="preserve">Of the initial cohort, how many did not persist and did not graduate for the following reasons: </t>
  </si>
  <si>
    <t>• Death
• Permanently Disability
• Service in the armed forces, 
• Foreign aid service of the federal government
• Official church missions
• Report total allowable exclusions</t>
  </si>
  <si>
    <r>
      <t xml:space="preserve">Does your institution make use of SAT or ACT scores in </t>
    </r>
    <r>
      <rPr>
        <b/>
        <sz val="10"/>
        <color rgb="FF000000"/>
        <rFont val="Arial"/>
        <family val="2"/>
      </rPr>
      <t>admission</t>
    </r>
  </si>
  <si>
    <t xml:space="preserve"> decisions for first-time, first-year, degree-seeking applicants?   </t>
  </si>
  <si>
    <r>
      <t xml:space="preserve">•     Include information for </t>
    </r>
    <r>
      <rPr>
        <b/>
        <sz val="10"/>
        <color rgb="FF000000"/>
        <rFont val="Arial"/>
        <family val="2"/>
      </rPr>
      <t>ALL enrolled, degree-seeking, first-time, first-year students who submitted test scores.</t>
    </r>
  </si>
  <si>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</si>
  <si>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If a student submitted multiple sets of scores for a single test, report this information according to how you use the data. For example:</t>
    </r>
  </si>
  <si>
    <r>
      <t xml:space="preserve">•     </t>
    </r>
    <r>
      <rPr>
        <sz val="10"/>
        <color rgb="FF000000"/>
        <rFont val="Arial"/>
        <family val="2"/>
      </rPr>
      <t>If you consider the highest scores from either submission, use the highest combination of scores (e.g., verbal from one submission, math from the other).</t>
    </r>
  </si>
  <si>
    <t xml:space="preserve">Maximum number of credits or courses that may be transferred </t>
  </si>
  <si>
    <t xml:space="preserve">based on Department of Defense supported prior learning </t>
  </si>
  <si>
    <t xml:space="preserve">assessments (College Level Examination Program </t>
  </si>
  <si>
    <t>(CLEP) or DANTES Subject Standardized Tests (DSST)):</t>
  </si>
  <si>
    <t>Are the military/veteran credit transfer policies published</t>
  </si>
  <si>
    <t>on your website?</t>
  </si>
  <si>
    <t xml:space="preserve">Maximum number of credits or courses that may be </t>
  </si>
  <si>
    <t>transferred based on military education evaluated by the</t>
  </si>
  <si>
    <t xml:space="preserve">American Council on Education (ACE): </t>
  </si>
  <si>
    <t>Provide the number of students in the 2024 undergraduate class who started at your</t>
  </si>
  <si>
    <t>institution as first-time students and received a bachelor's degree between July 1, 2023</t>
  </si>
  <si>
    <t>and June 30, 2024. Exclude students who transferred into your institution.</t>
  </si>
  <si>
    <t xml:space="preserve">Percent of total first-time, first-year students who submitted high school </t>
  </si>
  <si>
    <t>class rank:</t>
  </si>
  <si>
    <r>
      <rPr>
        <b/>
        <sz val="10"/>
        <color theme="1"/>
        <rFont val="Arial"/>
        <family val="2"/>
      </rPr>
      <t>Institutional:</t>
    </r>
    <r>
      <rPr>
        <sz val="10"/>
        <color theme="1"/>
        <rFont val="Arial"/>
        <family val="2"/>
      </rPr>
      <t xml:space="preserve"> Endowed scholarships, annual gifts and tuition funded </t>
    </r>
  </si>
  <si>
    <t xml:space="preserve">grants, awarded by the college, excluding athletic aid and tuition </t>
  </si>
  <si>
    <t>waivers (which are reported below).</t>
  </si>
  <si>
    <r>
      <rPr>
        <b/>
        <sz val="10"/>
        <color theme="1"/>
        <rFont val="Arial"/>
        <family val="2"/>
      </rPr>
      <t>Scholarships/grants from external sources</t>
    </r>
    <r>
      <rPr>
        <sz val="10"/>
        <color theme="1"/>
        <rFont val="Arial"/>
        <family val="2"/>
      </rPr>
      <t xml:space="preserve"> (e.g. Kiwanis, </t>
    </r>
  </si>
  <si>
    <t>National Merit) not awarded by the college</t>
  </si>
  <si>
    <t>State and other (e.g., institutional) work-study/employment (Note:</t>
  </si>
  <si>
    <t xml:space="preserve"> Excludes Federal Work-Study captured above.)</t>
  </si>
  <si>
    <r>
      <rPr>
        <b/>
        <sz val="10"/>
        <color theme="1"/>
        <rFont val="Arial"/>
        <family val="2"/>
      </rPr>
      <t xml:space="preserve">Tuition Waivers </t>
    </r>
    <r>
      <rPr>
        <sz val="10"/>
        <color theme="1"/>
        <rFont val="Arial"/>
        <family val="2"/>
      </rPr>
      <t xml:space="preserve">Note: Reporting is optional. Report tuition waivers </t>
    </r>
  </si>
  <si>
    <t>elsewhere.</t>
  </si>
  <si>
    <t>in this row if you choose to report them. Do not report tuition waivers</t>
  </si>
  <si>
    <r>
      <rPr>
        <sz val="10"/>
        <color theme="1"/>
        <rFont val="Arial"/>
        <family val="2"/>
      </rPr>
      <t>•</t>
    </r>
    <r>
      <rPr>
        <b/>
        <sz val="10"/>
        <color theme="1"/>
        <rFont val="Arial"/>
        <family val="2"/>
      </rPr>
      <t xml:space="preserve">     Aid that is non-need-based but that was used to meet need should be counted as need-based aid.</t>
    </r>
  </si>
  <si>
    <t>•     In the chart below, students may be counted in more than one row, and full-time first-year students should also be counted as full-time undergraduates.</t>
  </si>
  <si>
    <t xml:space="preserve">For each of the following discipline areas, provide the percentage of diplomas/certificates, associate, and bachelor’s degrees awarded. </t>
  </si>
  <si>
    <t xml:space="preserve">To determine the percentage, use majors, not headcount (e.g., students with one degree but a double major will be represented twice). </t>
  </si>
  <si>
    <t xml:space="preserve">Calculate the percentage from your institution’s IPEDS Completions by using the sum of 1st and 2nd majors for each CIP code as the </t>
  </si>
  <si>
    <t xml:space="preserve">numerator and the sum of the Grand Total by 1st Majors and the Grand Total by 2nd major as the denominator. If you prefer, you can </t>
  </si>
  <si>
    <t>compute the percentages using 1st majors only.</t>
  </si>
  <si>
    <t xml:space="preserve">We invite you to indicate if there are items on the CDS for which you cannot use the requested analytic convention, </t>
  </si>
  <si>
    <t xml:space="preserve">cannot provide data for the cohort requested, whose methodology is unclear, or about which you have questions or comments </t>
  </si>
  <si>
    <t>in general. This information will not be published but will help the publishers further refine CDS items.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</si>
  <si>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t>
    </r>
  </si>
  <si>
    <t xml:space="preserve"> outside of a dual enrollment program, you may report the unduplicated count as part of the full- or part-time “All other undergraduates” section. </t>
  </si>
  <si>
    <t>NOTE - Nonresidents are to be reported separately, in the boxes provided, rather than included in any of the seven racial/ethnic categories or in race/ethnicity unknown.</t>
  </si>
  <si>
    <t>The items in this section correspond to data elements collected by the IPEDS Web-based Data Collection System’s Graduation Rate Survey (GRS).</t>
  </si>
  <si>
    <t>In the following section for bachelor’s or equivalent programs, please disaggregate the Fall 2017 and Fall 2018 cohorts (formerly CDS B4-B11) into four groups:</t>
  </si>
  <si>
    <t>•     Since the total may include students who did not provide gender data, the detail need not sum to the total.</t>
  </si>
  <si>
    <t>•     Students who did not graduate or who graduated with another degree or certificate (but no bachelor’s degree).</t>
  </si>
  <si>
    <t xml:space="preserve">•     Report as your institution reports to IPEDS: persons who are Hispanic should be reported only on the Hispanic line, </t>
  </si>
  <si>
    <t>not under any race, and persons who are non-Hispanic multi-racial should be reported only under "Two or more races."</t>
  </si>
  <si>
    <t xml:space="preserve">Nonresident - A person who is not a citizen or national of the United States and who is in this country on a student visa or temporary basis and does not have the right to remain indefinitely. </t>
  </si>
  <si>
    <t>Do not include DACA, undocumented, or other eligible noncitizens in this category.</t>
  </si>
  <si>
    <t>Racial/ethnic designations are requested only for United States citizens, residents, and other eligible non-citizens. Eligible non-citizens include all students who completed high school or</t>
  </si>
  <si>
    <t>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</si>
  <si>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rFont val="Arial"/>
        <family val="2"/>
      </rPr>
      <t>https://studentaid.gov/understandaid/eligibility/requirements/non-us-citizens.</t>
    </r>
  </si>
  <si>
    <t xml:space="preserve">•     Applicants should include only those students who fulfilled the requirements for consideration for admission (i.e., who completed actionable applications) and who have been notified </t>
  </si>
  <si>
    <t xml:space="preserve">of one of the following actions: admission, non-admission, placement on waiting list, or application withdrawn (by applicant or institution). </t>
  </si>
  <si>
    <t xml:space="preserve">•     Note that recent high school graduates and other students without prior postsecondary experience will still be considered "first-time students" for fall enrollment </t>
  </si>
  <si>
    <t>reporting purposes even if they enrolled in the summer prior to  fall enrollment.</t>
  </si>
  <si>
    <t>of all or most degree-seeking students using Carnegie units (one unit equals one year of study or its equivalent). If you use a different system for calculating units, please convert.</t>
  </si>
  <si>
    <t xml:space="preserve">Do you have an open admission policy, under which virtually all secondary school graduates or students with GED equivalency diplomas are admitted without regard to academic record, </t>
  </si>
  <si>
    <t>test scores, or other qualifications? If so, check which applies:</t>
  </si>
  <si>
    <r>
      <t xml:space="preserve">Distribution of high school units required and/or recommended. </t>
    </r>
    <r>
      <rPr>
        <sz val="10"/>
        <rFont val="Arial"/>
        <family val="2"/>
      </rPr>
      <t xml:space="preserve">Specify the distribution of academic high school course units required and/or recommended </t>
    </r>
  </si>
  <si>
    <t xml:space="preserve">Relative importance of each of the following academic and nonacademic factors in your first-time, first-year, degree-seeking general (not including programs with specific criteria) </t>
  </si>
  <si>
    <t>admissions decisions.</t>
  </si>
  <si>
    <t xml:space="preserve">If necessary, use this space to clarify your test policies (e.g., if tests are recommended for some students, or if tests are not required of some students due to differences by academic program, </t>
  </si>
  <si>
    <t xml:space="preserve">student academic background, or if other examinations may be considered in lieu of the SAT and ACT):  </t>
  </si>
  <si>
    <t xml:space="preserve">Scores should be received as soon as possible to process the application and be considered for merit-based scholarships. </t>
  </si>
  <si>
    <t>Tests are not required for most students with over 3.00 Cumulative High School GPA.</t>
  </si>
  <si>
    <t xml:space="preserve">Provide information for ALL enrolled, degree-seeking, full-time and part-time, first-time, first-year students enrolled in Fall 2024, </t>
  </si>
  <si>
    <t>including students who began studies during summer, international students/nonresidents, and students admitted under special arrangements.</t>
  </si>
  <si>
    <t xml:space="preserve">For each assessment listed below, report the score that represents the 25th percentile (the score that 25 percent of the first-time, first-year population scored at or below) and </t>
  </si>
  <si>
    <t>the 75th percentile score (the score that 25 percent scored at or above).</t>
  </si>
  <si>
    <t xml:space="preserve">Percent of all degree-seeking, first-time, first-year students who had high school class rank within each of the following ranges </t>
  </si>
  <si>
    <t>(report information for those students from whom you collected high school rank information)</t>
  </si>
  <si>
    <t xml:space="preserve">* If you are able to report GPA ranges separately for students that also submitted at least one test score versus those who did not submit a test score, </t>
  </si>
  <si>
    <t>please do so in the respective columns. If you are unable to report these data, please report the ranges for all students.</t>
  </si>
  <si>
    <t xml:space="preserve">three quarters, or the period covered by a four-one-four plan. </t>
  </si>
  <si>
    <t>List the typical tuition, required fees, and food and housing for a full-time undergraduate student for the FULL 2025-2026 academic year. (30 semester hours</t>
  </si>
  <si>
    <t xml:space="preserve"> or 45 quarter hours for institutions that derive annual tuition by multiplying credit hour cost by number of credits). </t>
  </si>
  <si>
    <r>
      <rPr>
        <sz val="10"/>
        <rFont val="Arial"/>
        <family val="2"/>
      </rPr>
      <t>•</t>
    </r>
    <r>
      <rPr>
        <b/>
        <sz val="10"/>
        <rFont val="Arial"/>
        <family val="2"/>
      </rPr>
      <t xml:space="preserve">     </t>
    </r>
    <r>
      <rPr>
        <sz val="10"/>
        <rFont val="Arial"/>
        <family val="2"/>
      </rPr>
      <t xml:space="preserve">A full academic year refers to the period of time generally extending from September to June; usually equated to two semesters, two trimesters, </t>
    </r>
  </si>
  <si>
    <r>
      <rPr>
        <sz val="10"/>
        <rFont val="Arial"/>
        <family val="2"/>
      </rPr>
      <t>•</t>
    </r>
    <r>
      <rPr>
        <b/>
        <sz val="10"/>
        <rFont val="Arial"/>
        <family val="2"/>
      </rPr>
      <t xml:space="preserve">     Required fees </t>
    </r>
    <r>
      <rPr>
        <sz val="10"/>
        <rFont val="Arial"/>
        <family val="2"/>
      </rPr>
      <t xml:space="preserve">include only charges that all full-time students must pay that are </t>
    </r>
    <r>
      <rPr>
        <b/>
        <sz val="10"/>
        <rFont val="Arial"/>
        <family val="2"/>
      </rPr>
      <t>not</t>
    </r>
    <r>
      <rPr>
        <sz val="10"/>
        <rFont val="Arial"/>
        <family val="2"/>
      </rPr>
      <t xml:space="preserve"> included in tuition (e.g., registration, health, or activity fees.) </t>
    </r>
  </si>
  <si>
    <r>
      <t xml:space="preserve">•     Do </t>
    </r>
    <r>
      <rPr>
        <b/>
        <i/>
        <sz val="10"/>
        <rFont val="Arial"/>
        <family val="2"/>
      </rPr>
      <t>not</t>
    </r>
    <r>
      <rPr>
        <sz val="10"/>
        <rFont val="Arial"/>
        <family val="2"/>
      </rPr>
      <t xml:space="preserve"> include optional fees (e.g., parking, laboratory use).</t>
    </r>
  </si>
  <si>
    <t>The institution may process paperwork to receive the dollars, but it has no role in determining the recipient or the dollar amount awarded.</t>
  </si>
  <si>
    <r>
      <rPr>
        <b/>
        <sz val="10"/>
        <rFont val="Arial"/>
        <family val="2"/>
      </rPr>
      <t>Non-need-based self-help aid:</t>
    </r>
    <r>
      <rPr>
        <sz val="10"/>
        <rFont val="Arial"/>
        <family val="2"/>
      </rPr>
      <t xml:space="preserve"> Loans and jobs from institutional, state, or other sources for which a student need not demonstrate financial need to qualify.</t>
    </r>
  </si>
  <si>
    <r>
      <rPr>
        <b/>
        <sz val="10"/>
        <rFont val="Arial"/>
        <family val="2"/>
      </rPr>
      <t>Private student loans:</t>
    </r>
    <r>
      <rPr>
        <sz val="10"/>
        <rFont val="Arial"/>
        <family val="2"/>
      </rPr>
      <t xml:space="preserve"> A nonfederal loan made by a lender such as a bank, credit union or private lender used to pay for up to the annual cost of education, less any financial aid received.</t>
    </r>
  </si>
  <si>
    <r>
      <rPr>
        <b/>
        <sz val="10"/>
        <rFont val="Arial"/>
        <family val="2"/>
      </rPr>
      <t>External scholarships and grants:</t>
    </r>
    <r>
      <rPr>
        <sz val="10"/>
        <rFont val="Arial"/>
        <family val="2"/>
      </rPr>
      <t xml:space="preserve"> Scholarships and grants received from outside (private) sources that students bring with them (e.g., Kiwanis, National Merit scholarships). </t>
    </r>
  </si>
  <si>
    <r>
      <rPr>
        <b/>
        <sz val="10"/>
        <rFont val="Arial"/>
        <family val="2"/>
      </rPr>
      <t>Work study and employment:</t>
    </r>
    <r>
      <rPr>
        <sz val="10"/>
        <rFont val="Arial"/>
        <family val="2"/>
      </rPr>
      <t xml:space="preserve"> Federal and state work study aid, and any employment packaged by your institution in financial aid awards.</t>
    </r>
  </si>
  <si>
    <r>
      <t xml:space="preserve">Class Sections:  </t>
    </r>
    <r>
      <rPr>
        <sz val="10"/>
        <rFont val="Arial"/>
        <family val="2"/>
      </rPr>
      <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</si>
  <si>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t>Number of credits per term a student can take for the stated 
full-time tuition.</t>
  </si>
  <si>
    <t xml:space="preserve">Dual Enrollment: If your institution enrolls high school students in college courses for credit either within a dual enrollment program or outside of a dual enrollment program, you may report the unduplicated </t>
  </si>
  <si>
    <t>count as part of the non-degree-seeking students included in the “Total Undergraduates (both degree &amp; non-degree-seeking)”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</si>
</sst>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 numFmtId="174" formatCode="0.0"/>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
      <b/>
      <sz val="10"/>
      <color theme="1" tint="0.34998626667073579"/>
      <name val="Arial"/>
      <family val="2"/>
    </font>
    <font>
      <u/>
      <sz val="10"/>
      <name val="Arial"/>
      <family val="2"/>
    </font>
    <font>
      <b/>
      <sz val="12"/>
      <name val="Arial"/>
      <family val="2"/>
    </font>
    <font>
      <sz val="10"/>
      <name val="Arial"/>
      <family val="2"/>
      <scheme val="minor"/>
    </font>
    <font>
      <b/>
      <i/>
      <sz val="10"/>
      <name val="Arial"/>
      <family val="2"/>
    </font>
  </fonts>
  <fills count="13">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249977111117893"/>
        <bgColor rgb="FFC0C0C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rgb="FFBFBFBF"/>
      </patternFill>
    </fill>
  </fills>
  <borders count="55">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57" fillId="0" borderId="29"/>
    <xf numFmtId="0" fontId="58" fillId="0" borderId="29"/>
    <xf numFmtId="0" fontId="62" fillId="0" borderId="0" applyNumberFormat="0" applyFill="0" applyBorder="0" applyAlignment="0" applyProtection="0"/>
    <xf numFmtId="43" fontId="63" fillId="0" borderId="0" applyFont="0" applyFill="0" applyBorder="0" applyAlignment="0" applyProtection="0"/>
    <xf numFmtId="9" fontId="63" fillId="0" borderId="0" applyFont="0" applyFill="0" applyBorder="0" applyAlignment="0" applyProtection="0"/>
  </cellStyleXfs>
  <cellXfs count="616">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9" fillId="0" borderId="4" xfId="0" applyFont="1" applyBorder="1" applyAlignment="1">
      <alignment vertical="center"/>
    </xf>
    <xf numFmtId="37" fontId="4" fillId="0" borderId="4" xfId="0" applyNumberFormat="1" applyFont="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0"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1"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3" fillId="0" borderId="16" xfId="0" applyNumberFormat="1" applyFont="1" applyBorder="1" applyAlignment="1">
      <alignment horizontal="right"/>
    </xf>
    <xf numFmtId="37" fontId="15" fillId="0" borderId="16" xfId="0" applyNumberFormat="1" applyFont="1" applyBorder="1" applyAlignment="1">
      <alignment horizontal="right"/>
    </xf>
    <xf numFmtId="0" fontId="16" fillId="0" borderId="0" xfId="0" applyFont="1"/>
    <xf numFmtId="37" fontId="3" fillId="0" borderId="0" xfId="0" applyNumberFormat="1" applyFont="1"/>
    <xf numFmtId="0" fontId="3" fillId="0" borderId="9" xfId="0" applyFont="1" applyBorder="1" applyAlignment="1">
      <alignment horizontal="center"/>
    </xf>
    <xf numFmtId="0" fontId="17" fillId="0" borderId="0" xfId="0" applyFont="1" applyAlignment="1">
      <alignment horizontal="left" vertical="center" wrapText="1"/>
    </xf>
    <xf numFmtId="0" fontId="4" fillId="0" borderId="0" xfId="0" applyFont="1" applyAlignment="1">
      <alignment horizontal="center" vertical="center" wrapText="1"/>
    </xf>
    <xf numFmtId="0" fontId="12" fillId="0" borderId="0" xfId="0" applyFont="1" applyAlignment="1">
      <alignment horizontal="left" vertical="top"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4" xfId="0" applyFont="1" applyBorder="1" applyAlignment="1">
      <alignment vertical="center" wrapText="1"/>
    </xf>
    <xf numFmtId="0" fontId="20" fillId="0" borderId="0" xfId="0" applyFont="1" applyAlignment="1">
      <alignment vertical="center" wrapText="1"/>
    </xf>
    <xf numFmtId="0" fontId="21" fillId="0" borderId="0" xfId="0" applyFont="1" applyAlignment="1">
      <alignment horizontal="center" vertical="center" wrapText="1"/>
    </xf>
    <xf numFmtId="0" fontId="12" fillId="0" borderId="0" xfId="0" applyFont="1" applyAlignment="1">
      <alignment horizontal="left" vertical="center" wrapText="1"/>
    </xf>
    <xf numFmtId="0" fontId="20" fillId="0" borderId="4" xfId="0" applyFont="1" applyBorder="1" applyAlignment="1">
      <alignment horizontal="left" vertical="center" wrapText="1"/>
    </xf>
    <xf numFmtId="0" fontId="4" fillId="0" borderId="4" xfId="0" applyFont="1" applyBorder="1" applyAlignment="1">
      <alignment horizontal="center" vertical="center" wrapText="1"/>
    </xf>
    <xf numFmtId="0" fontId="23"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0" fontId="24" fillId="0" borderId="0" xfId="0" applyFont="1" applyAlignment="1">
      <alignment horizontal="right" vertical="top"/>
    </xf>
    <xf numFmtId="0" fontId="3" fillId="0" borderId="0" xfId="0" applyFont="1" applyAlignment="1">
      <alignment horizontal="right" vertical="top"/>
    </xf>
    <xf numFmtId="0" fontId="19" fillId="0" borderId="0" xfId="0" applyFont="1" applyAlignment="1">
      <alignment horizontal="center" wrapText="1"/>
    </xf>
    <xf numFmtId="0" fontId="4" fillId="0" borderId="0" xfId="0" applyFont="1" applyAlignment="1">
      <alignment horizontal="left" vertical="top" wrapText="1"/>
    </xf>
    <xf numFmtId="0" fontId="25" fillId="0" borderId="0" xfId="0" applyFont="1"/>
    <xf numFmtId="0" fontId="3" fillId="0" borderId="9" xfId="0" applyFont="1" applyBorder="1" applyAlignment="1">
      <alignment horizontal="center" vertical="center"/>
    </xf>
    <xf numFmtId="0" fontId="18"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6"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2" fillId="3" borderId="4" xfId="0" applyFont="1" applyFill="1" applyBorder="1" applyAlignment="1">
      <alignment horizontal="center" wrapText="1"/>
    </xf>
    <xf numFmtId="0" fontId="12"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6"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7" fillId="0" borderId="0" xfId="0" applyFont="1" applyAlignment="1">
      <alignment horizontal="center" vertical="top" wrapText="1"/>
    </xf>
    <xf numFmtId="0" fontId="27" fillId="0" borderId="4" xfId="0" applyFont="1" applyBorder="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xf>
    <xf numFmtId="0" fontId="26" fillId="0" borderId="0" xfId="0" applyFont="1" applyAlignment="1">
      <alignment vertical="top" wrapText="1"/>
    </xf>
    <xf numFmtId="0" fontId="12" fillId="0" borderId="4" xfId="0" applyFont="1" applyBorder="1" applyAlignment="1">
      <alignment horizontal="center" vertical="center" wrapText="1"/>
    </xf>
    <xf numFmtId="0" fontId="6" fillId="0" borderId="4" xfId="0" applyFont="1" applyBorder="1" applyAlignment="1">
      <alignment wrapText="1"/>
    </xf>
    <xf numFmtId="0" fontId="6" fillId="0" borderId="0" xfId="0" applyFont="1" applyAlignment="1">
      <alignment wrapText="1"/>
    </xf>
    <xf numFmtId="0" fontId="3"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6" fillId="0" borderId="0" xfId="0" applyFont="1" applyAlignment="1">
      <alignment horizontal="center" vertical="center" wrapText="1"/>
    </xf>
    <xf numFmtId="0" fontId="25" fillId="0" borderId="0" xfId="0" applyFont="1" applyAlignment="1">
      <alignment wrapText="1"/>
    </xf>
    <xf numFmtId="0" fontId="6" fillId="0" borderId="0" xfId="0" applyFont="1" applyAlignment="1">
      <alignment horizontal="left" wrapText="1"/>
    </xf>
    <xf numFmtId="0" fontId="25"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0" fontId="25"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0" fontId="25"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28"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29"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18"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6" fillId="0" borderId="0" xfId="0" applyFont="1" applyAlignment="1">
      <alignment vertical="top" wrapText="1"/>
    </xf>
    <xf numFmtId="1" fontId="3" fillId="0" borderId="4" xfId="0" applyNumberFormat="1" applyFont="1" applyBorder="1" applyAlignment="1">
      <alignment horizontal="center" vertical="center"/>
    </xf>
    <xf numFmtId="0" fontId="25"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5"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5"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0" fontId="18" fillId="3" borderId="4" xfId="0" applyFont="1" applyFill="1" applyBorder="1"/>
    <xf numFmtId="0" fontId="12" fillId="3" borderId="4" xfId="0" applyFont="1" applyFill="1" applyBorder="1" applyAlignment="1">
      <alignment horizontal="center" vertical="center" wrapText="1"/>
    </xf>
    <xf numFmtId="0" fontId="12" fillId="0" borderId="4" xfId="0" applyFont="1" applyBorder="1" applyAlignment="1">
      <alignment vertical="top"/>
    </xf>
    <xf numFmtId="0" fontId="18" fillId="0" borderId="8" xfId="0" applyFont="1" applyBorder="1" applyAlignment="1">
      <alignment vertical="top" wrapText="1"/>
    </xf>
    <xf numFmtId="0" fontId="12" fillId="0" borderId="4" xfId="0" applyFont="1" applyBorder="1" applyAlignment="1">
      <alignment vertical="center"/>
    </xf>
    <xf numFmtId="0" fontId="18" fillId="0" borderId="8" xfId="0" applyFont="1" applyBorder="1" applyAlignment="1">
      <alignment vertical="center" wrapText="1"/>
    </xf>
    <xf numFmtId="0" fontId="18" fillId="0" borderId="4" xfId="0" applyFont="1" applyBorder="1" applyAlignment="1">
      <alignment vertical="top"/>
    </xf>
    <xf numFmtId="0" fontId="18" fillId="0" borderId="0" xfId="0" applyFont="1" applyAlignment="1">
      <alignment vertical="top"/>
    </xf>
    <xf numFmtId="0" fontId="18" fillId="0" borderId="11" xfId="0" applyFont="1" applyBorder="1" applyAlignment="1">
      <alignment vertical="center" wrapText="1"/>
    </xf>
    <xf numFmtId="0" fontId="18" fillId="0" borderId="4" xfId="0" applyFont="1" applyBorder="1" applyAlignment="1">
      <alignment vertical="center" wrapText="1"/>
    </xf>
    <xf numFmtId="3"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6" fillId="0" borderId="0" xfId="0" applyFont="1" applyAlignment="1">
      <alignment horizontal="left" vertical="top" wrapText="1"/>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0" fontId="12"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18" fillId="0" borderId="4"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10" fillId="0" borderId="0" xfId="0" applyFont="1"/>
    <xf numFmtId="0" fontId="6" fillId="0" borderId="4" xfId="0" applyFont="1" applyBorder="1" applyAlignment="1">
      <alignment vertical="top"/>
    </xf>
    <xf numFmtId="0" fontId="19" fillId="0" borderId="0" xfId="0" applyFont="1" applyAlignment="1">
      <alignment wrapText="1"/>
    </xf>
    <xf numFmtId="49" fontId="4" fillId="0" borderId="4" xfId="0" applyNumberFormat="1" applyFont="1" applyBorder="1" applyAlignment="1">
      <alignment horizontal="center"/>
    </xf>
    <xf numFmtId="0" fontId="6" fillId="0" borderId="30" xfId="0" quotePrefix="1" applyFont="1" applyBorder="1" applyAlignment="1">
      <alignment horizontal="center" vertical="top" wrapText="1"/>
    </xf>
    <xf numFmtId="0" fontId="6" fillId="6" borderId="31" xfId="0" applyFont="1" applyFill="1" applyBorder="1" applyAlignment="1">
      <alignment vertical="top" wrapText="1"/>
    </xf>
    <xf numFmtId="0" fontId="6" fillId="0" borderId="32" xfId="0" quotePrefix="1" applyFont="1" applyBorder="1" applyAlignment="1">
      <alignment horizontal="center" vertical="top" wrapText="1"/>
    </xf>
    <xf numFmtId="0" fontId="6" fillId="0" borderId="28" xfId="0" applyFont="1" applyBorder="1" applyAlignment="1">
      <alignment vertical="top" wrapText="1"/>
    </xf>
    <xf numFmtId="0" fontId="6" fillId="0" borderId="32" xfId="0" applyFont="1" applyBorder="1" applyAlignment="1">
      <alignment horizontal="center" vertical="top" wrapText="1"/>
    </xf>
    <xf numFmtId="0" fontId="3" fillId="0" borderId="28" xfId="0" applyFont="1" applyBorder="1" applyAlignment="1">
      <alignment vertical="top" wrapText="1"/>
    </xf>
    <xf numFmtId="10" fontId="4" fillId="0" borderId="4" xfId="0" applyNumberFormat="1" applyFont="1" applyBorder="1" applyAlignment="1">
      <alignment horizontal="center" vertical="center"/>
    </xf>
    <xf numFmtId="0" fontId="53" fillId="3" borderId="4" xfId="0" applyFont="1" applyFill="1" applyBorder="1" applyAlignment="1">
      <alignment horizontal="center" vertical="center" wrapText="1"/>
    </xf>
    <xf numFmtId="0" fontId="54"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3" borderId="6" xfId="0" applyFont="1" applyFill="1" applyBorder="1"/>
    <xf numFmtId="0" fontId="3" fillId="0" borderId="11" xfId="0" applyFont="1" applyBorder="1" applyAlignment="1">
      <alignment horizontal="left" vertical="center" wrapText="1"/>
    </xf>
    <xf numFmtId="0" fontId="4" fillId="7" borderId="14" xfId="0" applyFont="1" applyFill="1" applyBorder="1" applyAlignment="1">
      <alignment vertical="center"/>
    </xf>
    <xf numFmtId="0" fontId="55" fillId="8" borderId="34" xfId="0" applyFont="1" applyFill="1" applyBorder="1" applyAlignment="1">
      <alignment wrapText="1"/>
    </xf>
    <xf numFmtId="0" fontId="4" fillId="8" borderId="10"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13" xfId="0" applyFont="1" applyFill="1" applyBorder="1" applyAlignment="1">
      <alignment horizontal="center" vertical="center"/>
    </xf>
    <xf numFmtId="0" fontId="55" fillId="8" borderId="34" xfId="0" applyFont="1" applyFill="1" applyBorder="1"/>
    <xf numFmtId="0" fontId="4" fillId="8" borderId="4" xfId="0" applyFont="1" applyFill="1" applyBorder="1" applyAlignment="1">
      <alignment horizontal="center" vertical="center" wrapText="1"/>
    </xf>
    <xf numFmtId="0" fontId="27" fillId="0" borderId="29" xfId="0" applyFont="1" applyBorder="1" applyAlignment="1">
      <alignment horizontal="center" vertical="center" wrapText="1"/>
    </xf>
    <xf numFmtId="0" fontId="26" fillId="0" borderId="29" xfId="0" applyFont="1" applyBorder="1" applyAlignment="1">
      <alignment horizontal="center" vertical="center" wrapText="1"/>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2" fillId="3" borderId="14" xfId="0" applyFont="1" applyFill="1" applyBorder="1"/>
    <xf numFmtId="0" fontId="25" fillId="0" borderId="0" xfId="0" applyFont="1" applyAlignment="1">
      <alignment horizontal="left" vertical="top"/>
    </xf>
    <xf numFmtId="0" fontId="2" fillId="8" borderId="19" xfId="0" applyFont="1" applyFill="1" applyBorder="1" applyAlignment="1">
      <alignment horizontal="center" wrapText="1"/>
    </xf>
    <xf numFmtId="0" fontId="3" fillId="0" borderId="6" xfId="0" applyFont="1" applyBorder="1" applyAlignment="1">
      <alignment vertical="top" wrapText="1"/>
    </xf>
    <xf numFmtId="0" fontId="4" fillId="0" borderId="0" xfId="0" applyFont="1" applyAlignment="1">
      <alignment vertical="center" wrapText="1"/>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7" borderId="4" xfId="0" applyFont="1" applyFill="1" applyBorder="1"/>
    <xf numFmtId="0" fontId="4" fillId="8" borderId="4" xfId="0" applyFont="1" applyFill="1" applyBorder="1" applyAlignment="1">
      <alignment horizontal="center"/>
    </xf>
    <xf numFmtId="167" fontId="3" fillId="2" borderId="4" xfId="0" applyNumberFormat="1" applyFont="1" applyFill="1" applyBorder="1" applyAlignment="1">
      <alignment horizontal="center"/>
    </xf>
    <xf numFmtId="0" fontId="12" fillId="3" borderId="19" xfId="0" applyFont="1" applyFill="1" applyBorder="1" applyAlignment="1">
      <alignment horizontal="center" vertical="center"/>
    </xf>
    <xf numFmtId="0" fontId="12" fillId="3" borderId="19" xfId="0" applyFont="1" applyFill="1" applyBorder="1" applyAlignment="1">
      <alignment horizontal="center" vertical="center" wrapText="1"/>
    </xf>
    <xf numFmtId="0" fontId="3" fillId="0" borderId="29" xfId="1" applyFont="1"/>
    <xf numFmtId="0" fontId="57"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xf numFmtId="49" fontId="8" fillId="0" borderId="29" xfId="1" applyNumberFormat="1" applyFont="1" applyAlignment="1">
      <alignment horizontal="center" vertical="center"/>
    </xf>
    <xf numFmtId="0" fontId="8"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6" fillId="0" borderId="14" xfId="0" applyFont="1" applyBorder="1"/>
    <xf numFmtId="49" fontId="3" fillId="0" borderId="34"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57" fillId="0" borderId="0" xfId="0" applyFont="1"/>
    <xf numFmtId="170" fontId="3" fillId="0" borderId="4" xfId="5" applyNumberFormat="1" applyFont="1" applyBorder="1" applyAlignment="1">
      <alignment horizontal="center" vertical="center" wrapText="1"/>
    </xf>
    <xf numFmtId="173" fontId="2" fillId="0" borderId="19" xfId="4" applyNumberFormat="1" applyFont="1" applyBorder="1"/>
    <xf numFmtId="170" fontId="3" fillId="0" borderId="4" xfId="0" applyNumberFormat="1" applyFont="1" applyBorder="1" applyAlignment="1">
      <alignment horizontal="right"/>
    </xf>
    <xf numFmtId="170" fontId="3" fillId="0" borderId="4" xfId="0" applyNumberFormat="1" applyFont="1" applyBorder="1" applyAlignment="1">
      <alignment horizontal="center" vertical="center"/>
    </xf>
    <xf numFmtId="170" fontId="3" fillId="0" borderId="5" xfId="0" applyNumberFormat="1" applyFont="1" applyBorder="1" applyAlignment="1">
      <alignment horizontal="right"/>
    </xf>
    <xf numFmtId="170" fontId="3" fillId="0" borderId="34" xfId="0" applyNumberFormat="1" applyFont="1" applyBorder="1" applyAlignment="1">
      <alignment horizontal="right"/>
    </xf>
    <xf numFmtId="170" fontId="3" fillId="0" borderId="34" xfId="0" applyNumberFormat="1" applyFont="1" applyBorder="1"/>
    <xf numFmtId="173" fontId="3" fillId="5" borderId="4" xfId="4" applyNumberFormat="1" applyFont="1" applyFill="1" applyBorder="1" applyAlignment="1">
      <alignment horizontal="center" vertical="center"/>
    </xf>
    <xf numFmtId="173" fontId="3" fillId="0" borderId="4" xfId="4" applyNumberFormat="1" applyFont="1" applyBorder="1" applyAlignment="1">
      <alignment horizontal="center" vertical="center"/>
    </xf>
    <xf numFmtId="170" fontId="3" fillId="0" borderId="4" xfId="0" applyNumberFormat="1" applyFont="1" applyBorder="1" applyAlignment="1">
      <alignment horizontal="center" vertical="center" wrapText="1"/>
    </xf>
    <xf numFmtId="10" fontId="6" fillId="0" borderId="30" xfId="5" applyNumberFormat="1" applyFont="1" applyBorder="1" applyAlignment="1">
      <alignment horizontal="center" vertical="top" wrapText="1"/>
    </xf>
    <xf numFmtId="10" fontId="6" fillId="0" borderId="32" xfId="5" applyNumberFormat="1" applyFont="1" applyBorder="1" applyAlignment="1">
      <alignment horizontal="center" vertical="top" wrapText="1"/>
    </xf>
    <xf numFmtId="0" fontId="62" fillId="0" borderId="4" xfId="3" applyBorder="1" applyAlignment="1">
      <alignment horizontal="left" vertical="top" wrapText="1"/>
    </xf>
    <xf numFmtId="0" fontId="3" fillId="0" borderId="19" xfId="0" applyFont="1" applyBorder="1" applyAlignment="1">
      <alignment horizontal="center" vertical="center"/>
    </xf>
    <xf numFmtId="0" fontId="26" fillId="0" borderId="35" xfId="0" applyFont="1" applyBorder="1" applyAlignment="1">
      <alignment horizontal="center" vertical="center" wrapText="1"/>
    </xf>
    <xf numFmtId="14" fontId="3" fillId="0" borderId="9" xfId="0" applyNumberFormat="1" applyFont="1" applyBorder="1" applyAlignment="1">
      <alignment horizontal="center"/>
    </xf>
    <xf numFmtId="0" fontId="3" fillId="0" borderId="4" xfId="0" applyFont="1" applyBorder="1" applyAlignment="1">
      <alignment horizontal="center" vertical="top"/>
    </xf>
    <xf numFmtId="16" fontId="3" fillId="0" borderId="4" xfId="0" applyNumberFormat="1" applyFont="1" applyBorder="1" applyAlignment="1">
      <alignment horizontal="center" vertical="center"/>
    </xf>
    <xf numFmtId="16" fontId="3" fillId="0" borderId="9" xfId="0" applyNumberFormat="1" applyFont="1" applyBorder="1" applyAlignment="1">
      <alignment horizontal="center"/>
    </xf>
    <xf numFmtId="49" fontId="3" fillId="0" borderId="36" xfId="0" applyNumberFormat="1" applyFont="1" applyBorder="1" applyAlignment="1">
      <alignment horizontal="center" vertical="center"/>
    </xf>
    <xf numFmtId="16" fontId="3" fillId="0" borderId="9" xfId="0" applyNumberFormat="1" applyFont="1" applyBorder="1" applyAlignment="1">
      <alignment horizontal="left"/>
    </xf>
    <xf numFmtId="0" fontId="1" fillId="2" borderId="33" xfId="1" applyFont="1" applyFill="1" applyBorder="1" applyAlignment="1">
      <alignment horizontal="center" vertical="center" wrapText="1"/>
    </xf>
    <xf numFmtId="0" fontId="33" fillId="0" borderId="29" xfId="1" applyFont="1" applyAlignment="1">
      <alignment horizontal="left" vertical="center" wrapText="1"/>
    </xf>
    <xf numFmtId="0" fontId="34" fillId="0" borderId="29" xfId="1" applyFont="1" applyAlignment="1">
      <alignment horizontal="left" vertical="center" wrapText="1"/>
    </xf>
    <xf numFmtId="0" fontId="35" fillId="0" borderId="29" xfId="1" applyFont="1" applyAlignment="1">
      <alignment horizontal="left" vertical="center" wrapText="1"/>
    </xf>
    <xf numFmtId="0" fontId="36" fillId="0" borderId="29" xfId="1" applyFont="1" applyAlignment="1">
      <alignment horizontal="left" vertical="center" wrapText="1"/>
    </xf>
    <xf numFmtId="0" fontId="37" fillId="0" borderId="29" xfId="1" applyFont="1" applyAlignment="1">
      <alignment horizontal="left" vertical="center" wrapText="1"/>
    </xf>
    <xf numFmtId="0" fontId="38" fillId="0" borderId="29" xfId="1" applyFont="1" applyAlignment="1">
      <alignment horizontal="left" vertical="center" wrapText="1"/>
    </xf>
    <xf numFmtId="0" fontId="39" fillId="0" borderId="29" xfId="1" applyFont="1" applyAlignment="1">
      <alignment horizontal="left" vertical="center" wrapText="1"/>
    </xf>
    <xf numFmtId="0" fontId="40" fillId="0" borderId="29" xfId="1" applyFont="1" applyAlignment="1">
      <alignment horizontal="left" vertical="center" wrapText="1"/>
    </xf>
    <xf numFmtId="0" fontId="41" fillId="0" borderId="29" xfId="1" applyFont="1" applyAlignment="1">
      <alignment horizontal="left" vertical="center" wrapText="1"/>
    </xf>
    <xf numFmtId="0" fontId="42" fillId="0" borderId="29" xfId="1" applyFont="1" applyAlignment="1">
      <alignment horizontal="left" vertical="center" wrapText="1"/>
    </xf>
    <xf numFmtId="0" fontId="43" fillId="0" borderId="29" xfId="1" applyFont="1" applyAlignment="1">
      <alignment horizontal="center" vertical="center" wrapText="1"/>
    </xf>
    <xf numFmtId="0" fontId="57" fillId="0" borderId="29" xfId="1" applyAlignment="1">
      <alignment wrapText="1"/>
    </xf>
    <xf numFmtId="5" fontId="3" fillId="0" borderId="4" xfId="1" applyNumberFormat="1" applyFont="1" applyBorder="1" applyAlignment="1">
      <alignment horizontal="right"/>
    </xf>
    <xf numFmtId="0" fontId="18" fillId="0" borderId="4" xfId="1" applyFont="1" applyBorder="1" applyAlignment="1">
      <alignment horizontal="center" vertical="center"/>
    </xf>
    <xf numFmtId="170" fontId="18" fillId="0" borderId="4" xfId="1" applyNumberFormat="1" applyFont="1" applyBorder="1" applyAlignment="1">
      <alignment horizontal="center" vertical="center"/>
    </xf>
    <xf numFmtId="171" fontId="18" fillId="0" borderId="4" xfId="1" applyNumberFormat="1" applyFont="1" applyBorder="1" applyAlignment="1">
      <alignment horizontal="center" vertical="center"/>
    </xf>
    <xf numFmtId="3" fontId="18" fillId="0" borderId="4" xfId="1" applyNumberFormat="1" applyFont="1" applyBorder="1" applyAlignment="1">
      <alignment horizontal="center" vertical="center"/>
    </xf>
    <xf numFmtId="172" fontId="18" fillId="0" borderId="4" xfId="1" applyNumberFormat="1" applyFont="1" applyBorder="1" applyAlignment="1">
      <alignment horizontal="center" vertical="center"/>
    </xf>
    <xf numFmtId="3" fontId="3" fillId="0" borderId="11" xfId="1" applyNumberFormat="1" applyFont="1" applyBorder="1" applyAlignment="1">
      <alignment horizontal="center" vertical="center" wrapText="1"/>
    </xf>
    <xf numFmtId="167" fontId="3" fillId="0" borderId="11" xfId="1" applyNumberFormat="1" applyFont="1" applyBorder="1" applyAlignment="1">
      <alignment horizontal="center" vertical="center" wrapText="1"/>
    </xf>
    <xf numFmtId="3" fontId="3" fillId="0" borderId="4" xfId="1" applyNumberFormat="1" applyFont="1" applyBorder="1" applyAlignment="1">
      <alignment horizontal="center" vertical="center" wrapText="1"/>
    </xf>
    <xf numFmtId="167" fontId="3" fillId="0" borderId="4" xfId="1" applyNumberFormat="1" applyFont="1" applyBorder="1" applyAlignment="1">
      <alignment horizontal="center" vertical="center"/>
    </xf>
    <xf numFmtId="172" fontId="3" fillId="0" borderId="29" xfId="1" applyNumberFormat="1" applyFont="1" applyAlignment="1">
      <alignment horizontal="center"/>
    </xf>
    <xf numFmtId="170" fontId="3" fillId="0" borderId="11" xfId="1" applyNumberFormat="1" applyFont="1" applyBorder="1" applyAlignment="1">
      <alignment horizontal="center" vertical="center" wrapText="1"/>
    </xf>
    <xf numFmtId="170" fontId="3" fillId="0" borderId="4" xfId="1"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1" fillId="2" borderId="29" xfId="1" applyFont="1" applyFill="1" applyAlignment="1">
      <alignment horizontal="centerContinuous" vertical="center"/>
    </xf>
    <xf numFmtId="173" fontId="2" fillId="0" borderId="29" xfId="4" applyNumberFormat="1" applyFont="1" applyBorder="1"/>
    <xf numFmtId="0" fontId="4" fillId="8" borderId="14" xfId="0" applyFont="1" applyFill="1" applyBorder="1" applyAlignment="1">
      <alignment horizontal="center" vertical="top" wrapText="1"/>
    </xf>
    <xf numFmtId="37" fontId="3" fillId="0" borderId="4" xfId="0" applyNumberFormat="1" applyFont="1" applyBorder="1" applyAlignment="1">
      <alignment horizontal="left"/>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2" fillId="0" borderId="9" xfId="3" applyBorder="1" applyAlignment="1">
      <alignment horizontal="left" wrapText="1"/>
    </xf>
    <xf numFmtId="0" fontId="62" fillId="0" borderId="14" xfId="3" applyBorder="1" applyAlignment="1">
      <alignment horizontal="left" vertical="center"/>
    </xf>
    <xf numFmtId="0" fontId="2" fillId="0" borderId="15" xfId="1" applyFont="1" applyBorder="1" applyAlignment="1">
      <alignment horizontal="left"/>
    </xf>
    <xf numFmtId="0" fontId="2" fillId="0" borderId="19" xfId="1" applyFont="1" applyBorder="1" applyAlignment="1">
      <alignment horizontal="left"/>
    </xf>
    <xf numFmtId="0" fontId="59" fillId="0" borderId="29" xfId="0" applyFont="1" applyBorder="1" applyAlignment="1">
      <alignment horizontal="left" vertical="top" wrapText="1"/>
    </xf>
    <xf numFmtId="0" fontId="2" fillId="0" borderId="17" xfId="0" applyFont="1" applyBorder="1"/>
    <xf numFmtId="0" fontId="2" fillId="0" borderId="9" xfId="0" applyFont="1" applyBorder="1"/>
    <xf numFmtId="0" fontId="3" fillId="3" borderId="6" xfId="0" applyFont="1" applyFill="1" applyBorder="1" applyAlignment="1">
      <alignment vertical="center"/>
    </xf>
    <xf numFmtId="0" fontId="3" fillId="0" borderId="9" xfId="0" applyFont="1" applyBorder="1" applyAlignment="1">
      <alignment horizontal="left" wrapText="1"/>
    </xf>
    <xf numFmtId="0" fontId="3" fillId="0" borderId="6" xfId="0" applyFont="1" applyBorder="1" applyAlignment="1">
      <alignment horizontal="left" vertical="top"/>
    </xf>
    <xf numFmtId="0" fontId="6" fillId="0" borderId="0" xfId="0" applyFont="1" applyAlignment="1">
      <alignment vertical="top" wrapText="1"/>
    </xf>
    <xf numFmtId="0" fontId="26" fillId="0" borderId="0" xfId="0" applyFont="1" applyAlignment="1">
      <alignment horizontal="left"/>
    </xf>
    <xf numFmtId="0" fontId="62" fillId="0" borderId="9" xfId="3" applyBorder="1" applyAlignment="1">
      <alignment horizontal="left"/>
    </xf>
    <xf numFmtId="0" fontId="2" fillId="0" borderId="9" xfId="0" applyFont="1" applyBorder="1" applyAlignment="1">
      <alignment horizontal="left"/>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3" fillId="0" borderId="9" xfId="0" applyFont="1" applyBorder="1" applyAlignment="1">
      <alignment wrapText="1"/>
    </xf>
    <xf numFmtId="0" fontId="19" fillId="0" borderId="0" xfId="0" applyFont="1" applyAlignment="1">
      <alignment horizontal="left" vertical="center" wrapText="1"/>
    </xf>
    <xf numFmtId="0" fontId="7" fillId="0" borderId="0" xfId="0" applyFont="1" applyAlignment="1">
      <alignment horizontal="left" vertical="top" wrapText="1"/>
    </xf>
    <xf numFmtId="0" fontId="6" fillId="0" borderId="29" xfId="0" applyFont="1" applyBorder="1" applyAlignment="1">
      <alignment horizontal="left" vertical="top" wrapText="1"/>
    </xf>
    <xf numFmtId="0" fontId="4" fillId="3" borderId="19" xfId="0" applyFont="1" applyFill="1" applyBorder="1" applyAlignment="1">
      <alignment horizontal="center"/>
    </xf>
    <xf numFmtId="0" fontId="3" fillId="0" borderId="18" xfId="0" applyFont="1" applyBorder="1" applyAlignment="1">
      <alignment horizontal="left" vertical="center"/>
    </xf>
    <xf numFmtId="0" fontId="6" fillId="0" borderId="0" xfId="0" applyFont="1" applyAlignment="1">
      <alignment horizontal="center" vertical="top" wrapText="1"/>
    </xf>
    <xf numFmtId="0" fontId="3" fillId="0" borderId="6" xfId="0" applyFont="1" applyBorder="1" applyAlignment="1">
      <alignment vertical="top"/>
    </xf>
    <xf numFmtId="0" fontId="18" fillId="0" borderId="6" xfId="0" applyFont="1" applyBorder="1" applyAlignment="1">
      <alignment vertical="top" wrapText="1"/>
    </xf>
    <xf numFmtId="0" fontId="2" fillId="0" borderId="7" xfId="0" applyFont="1" applyBorder="1"/>
    <xf numFmtId="0" fontId="3" fillId="0" borderId="6" xfId="0" applyFont="1" applyBorder="1"/>
    <xf numFmtId="0" fontId="2" fillId="0" borderId="10" xfId="0" applyFont="1" applyBorder="1"/>
    <xf numFmtId="0" fontId="2" fillId="0" borderId="13" xfId="0" applyFont="1" applyBorder="1"/>
    <xf numFmtId="0" fontId="2" fillId="0" borderId="16" xfId="0" applyFont="1" applyBorder="1"/>
    <xf numFmtId="0" fontId="3" fillId="0" borderId="5" xfId="0" applyFont="1" applyBorder="1" applyAlignment="1">
      <alignment horizontal="center" vertical="center"/>
    </xf>
    <xf numFmtId="0" fontId="1" fillId="2" borderId="29" xfId="1" applyFont="1" applyFill="1" applyAlignment="1">
      <alignment vertical="center"/>
    </xf>
    <xf numFmtId="0" fontId="4" fillId="0" borderId="0" xfId="0" applyFont="1" applyAlignment="1">
      <alignment vertical="center"/>
    </xf>
    <xf numFmtId="0" fontId="64" fillId="0" borderId="29" xfId="1" applyFont="1" applyAlignment="1">
      <alignment horizontal="left" vertical="top"/>
    </xf>
    <xf numFmtId="167" fontId="3" fillId="0" borderId="4" xfId="1" applyNumberFormat="1" applyFont="1" applyBorder="1" applyAlignment="1">
      <alignment horizontal="right"/>
    </xf>
    <xf numFmtId="0" fontId="3" fillId="0" borderId="10" xfId="1" applyFont="1" applyBorder="1" applyAlignment="1">
      <alignment horizontal="left" vertical="top"/>
    </xf>
    <xf numFmtId="0" fontId="2" fillId="0" borderId="10" xfId="1" applyFont="1" applyBorder="1"/>
    <xf numFmtId="0" fontId="3" fillId="0" borderId="9" xfId="1" applyFont="1" applyBorder="1" applyAlignment="1">
      <alignment wrapText="1"/>
    </xf>
    <xf numFmtId="0" fontId="9" fillId="0" borderId="9" xfId="0" applyFont="1" applyBorder="1" applyAlignment="1">
      <alignment vertical="center"/>
    </xf>
    <xf numFmtId="0" fontId="21" fillId="0" borderId="0" xfId="0" applyFont="1" applyAlignment="1">
      <alignment vertical="center" wrapText="1"/>
    </xf>
    <xf numFmtId="0" fontId="6" fillId="0" borderId="18" xfId="0" applyFont="1" applyBorder="1" applyAlignment="1">
      <alignment horizontal="left" vertical="top" wrapText="1"/>
    </xf>
    <xf numFmtId="0" fontId="4" fillId="0" borderId="6" xfId="0" applyFont="1" applyBorder="1" applyAlignment="1">
      <alignment horizontal="left" vertical="top"/>
    </xf>
    <xf numFmtId="0" fontId="60" fillId="0" borderId="29" xfId="0" applyFont="1" applyBorder="1" applyAlignment="1">
      <alignment horizontal="left" vertical="top"/>
    </xf>
    <xf numFmtId="0" fontId="3" fillId="0" borderId="9" xfId="0" applyFont="1" applyBorder="1" applyAlignment="1">
      <alignment vertical="center"/>
    </xf>
    <xf numFmtId="0" fontId="9" fillId="3" borderId="5" xfId="0" applyFont="1" applyFill="1" applyBorder="1" applyAlignment="1">
      <alignment vertical="center" wrapText="1"/>
    </xf>
    <xf numFmtId="0" fontId="22" fillId="3" borderId="5" xfId="0" applyFont="1" applyFill="1" applyBorder="1" applyAlignment="1">
      <alignment vertical="center" wrapText="1"/>
    </xf>
    <xf numFmtId="0" fontId="3" fillId="3" borderId="37" xfId="0" applyFont="1" applyFill="1" applyBorder="1" applyAlignment="1">
      <alignment horizontal="center"/>
    </xf>
    <xf numFmtId="0" fontId="3" fillId="3" borderId="38" xfId="0" applyFont="1" applyFill="1" applyBorder="1" applyAlignment="1">
      <alignment horizontal="center"/>
    </xf>
    <xf numFmtId="0" fontId="3" fillId="3" borderId="39" xfId="0" applyFont="1" applyFill="1" applyBorder="1" applyAlignment="1">
      <alignment horizontal="center"/>
    </xf>
    <xf numFmtId="0" fontId="2" fillId="8" borderId="11" xfId="0" applyFont="1" applyFill="1" applyBorder="1"/>
    <xf numFmtId="0" fontId="2" fillId="8" borderId="8" xfId="0" applyFont="1" applyFill="1" applyBorder="1"/>
    <xf numFmtId="0" fontId="3" fillId="0" borderId="5" xfId="0" applyFont="1" applyBorder="1" applyAlignment="1">
      <alignment horizontal="right" wrapText="1"/>
    </xf>
    <xf numFmtId="0" fontId="3" fillId="0" borderId="5" xfId="0" applyFont="1" applyBorder="1" applyAlignment="1">
      <alignment horizontal="right"/>
    </xf>
    <xf numFmtId="0" fontId="3" fillId="0" borderId="11" xfId="0" applyFont="1" applyBorder="1" applyAlignment="1">
      <alignment horizontal="right"/>
    </xf>
    <xf numFmtId="0" fontId="2" fillId="0" borderId="29" xfId="0" applyFont="1" applyBorder="1"/>
    <xf numFmtId="0" fontId="18" fillId="0" borderId="18" xfId="0" applyFont="1" applyBorder="1" applyAlignment="1">
      <alignment vertical="top"/>
    </xf>
    <xf numFmtId="0" fontId="2" fillId="0" borderId="41" xfId="0" applyFont="1" applyBorder="1"/>
    <xf numFmtId="0" fontId="2" fillId="0" borderId="44" xfId="0" applyFont="1" applyBorder="1"/>
    <xf numFmtId="0" fontId="18" fillId="0" borderId="40" xfId="0" applyFont="1" applyBorder="1" applyAlignment="1">
      <alignment vertical="top"/>
    </xf>
    <xf numFmtId="0" fontId="19" fillId="0" borderId="42" xfId="0" applyFont="1" applyBorder="1" applyAlignment="1">
      <alignment vertical="top" wrapText="1"/>
    </xf>
    <xf numFmtId="0" fontId="3" fillId="0" borderId="45" xfId="0" applyFont="1" applyBorder="1" applyAlignment="1">
      <alignment horizontal="right" wrapText="1"/>
    </xf>
    <xf numFmtId="0" fontId="3" fillId="0" borderId="46" xfId="0" applyFont="1" applyBorder="1" applyAlignment="1">
      <alignment horizontal="right" wrapText="1"/>
    </xf>
    <xf numFmtId="0" fontId="3" fillId="0" borderId="45" xfId="0" applyFont="1" applyBorder="1" applyAlignment="1">
      <alignment horizontal="right"/>
    </xf>
    <xf numFmtId="0" fontId="3" fillId="0" borderId="46" xfId="0" applyFont="1" applyBorder="1" applyAlignment="1">
      <alignment horizontal="right"/>
    </xf>
    <xf numFmtId="0" fontId="3" fillId="0" borderId="16" xfId="0" applyFont="1" applyBorder="1" applyAlignment="1">
      <alignment horizontal="right"/>
    </xf>
    <xf numFmtId="0" fontId="18" fillId="0" borderId="6" xfId="0" applyFont="1" applyBorder="1" applyAlignment="1">
      <alignment vertical="top"/>
    </xf>
    <xf numFmtId="0" fontId="19" fillId="0" borderId="29" xfId="0" applyFont="1" applyBorder="1" applyAlignment="1">
      <alignment vertical="top" wrapText="1"/>
    </xf>
    <xf numFmtId="0" fontId="3" fillId="0" borderId="37" xfId="0" applyFont="1" applyBorder="1" applyAlignment="1">
      <alignment vertical="top" wrapText="1"/>
    </xf>
    <xf numFmtId="0" fontId="2" fillId="0" borderId="39" xfId="0" applyFont="1" applyBorder="1"/>
    <xf numFmtId="0" fontId="0" fillId="0" borderId="29" xfId="0" applyBorder="1"/>
    <xf numFmtId="170" fontId="3" fillId="0" borderId="34" xfId="5" applyNumberFormat="1" applyFont="1" applyBorder="1" applyAlignment="1">
      <alignment horizontal="center" vertical="center"/>
    </xf>
    <xf numFmtId="0" fontId="1" fillId="9" borderId="1" xfId="0" applyFont="1" applyFill="1" applyBorder="1" applyAlignment="1">
      <alignment vertical="center"/>
    </xf>
    <xf numFmtId="0" fontId="2" fillId="10" borderId="2" xfId="0" applyFont="1" applyFill="1" applyBorder="1"/>
    <xf numFmtId="0" fontId="2" fillId="10" borderId="3" xfId="0" applyFont="1" applyFill="1" applyBorder="1"/>
    <xf numFmtId="0" fontId="55" fillId="8" borderId="7" xfId="0" applyFont="1" applyFill="1" applyBorder="1"/>
    <xf numFmtId="0" fontId="55" fillId="8" borderId="8" xfId="0" applyFont="1" applyFill="1" applyBorder="1"/>
    <xf numFmtId="0" fontId="4" fillId="8" borderId="6" xfId="0" applyFont="1" applyFill="1" applyBorder="1" applyAlignment="1">
      <alignment vertical="top"/>
    </xf>
    <xf numFmtId="0" fontId="6" fillId="0" borderId="6" xfId="0" applyFont="1" applyBorder="1"/>
    <xf numFmtId="0" fontId="56" fillId="0" borderId="0" xfId="0" applyFont="1"/>
    <xf numFmtId="0" fontId="18" fillId="0" borderId="0" xfId="0" applyFont="1"/>
    <xf numFmtId="0" fontId="4" fillId="3" borderId="6" xfId="0" applyFont="1" applyFill="1" applyBorder="1"/>
    <xf numFmtId="0" fontId="6" fillId="0" borderId="18" xfId="0" applyFont="1" applyBorder="1" applyAlignment="1">
      <alignment vertical="center"/>
    </xf>
    <xf numFmtId="0" fontId="3" fillId="0" borderId="18" xfId="0" applyFont="1" applyBorder="1" applyAlignment="1">
      <alignment vertical="center"/>
    </xf>
    <xf numFmtId="0" fontId="6" fillId="0" borderId="18" xfId="0" applyFont="1" applyBorder="1"/>
    <xf numFmtId="0" fontId="6" fillId="0" borderId="29" xfId="0" applyFont="1" applyBorder="1"/>
    <xf numFmtId="0" fontId="3" fillId="0" borderId="29" xfId="0" applyFont="1" applyBorder="1" applyAlignment="1">
      <alignment vertical="top" wrapText="1"/>
    </xf>
    <xf numFmtId="0" fontId="3" fillId="0" borderId="29" xfId="0" applyFont="1" applyBorder="1" applyAlignment="1">
      <alignment vertical="top"/>
    </xf>
    <xf numFmtId="0" fontId="6" fillId="0" borderId="0" xfId="0" applyFont="1" applyAlignment="1">
      <alignment vertical="top"/>
    </xf>
    <xf numFmtId="0" fontId="3" fillId="0" borderId="11" xfId="0" applyFont="1" applyBorder="1" applyAlignment="1">
      <alignment horizontal="center" vertical="center" wrapText="1"/>
    </xf>
    <xf numFmtId="0" fontId="3" fillId="0" borderId="34" xfId="0" applyFont="1" applyBorder="1" applyAlignment="1">
      <alignment horizontal="center" vertical="center"/>
    </xf>
    <xf numFmtId="0" fontId="3" fillId="0" borderId="12" xfId="0" applyFont="1" applyBorder="1" applyAlignment="1">
      <alignment vertical="top"/>
    </xf>
    <xf numFmtId="0" fontId="2" fillId="0" borderId="38" xfId="0" applyFont="1" applyBorder="1"/>
    <xf numFmtId="0" fontId="26" fillId="0" borderId="0" xfId="0" applyFont="1" applyAlignment="1">
      <alignment vertical="top"/>
    </xf>
    <xf numFmtId="0" fontId="25" fillId="0" borderId="0" xfId="0" applyFont="1" applyAlignment="1">
      <alignment vertical="top"/>
    </xf>
    <xf numFmtId="0" fontId="3" fillId="0" borderId="14" xfId="1" applyFont="1" applyBorder="1" applyAlignment="1">
      <alignment vertical="top" wrapText="1"/>
    </xf>
    <xf numFmtId="0" fontId="2" fillId="0" borderId="15" xfId="1" applyFont="1" applyBorder="1"/>
    <xf numFmtId="0" fontId="2" fillId="0" borderId="19" xfId="1" applyFont="1" applyBorder="1"/>
    <xf numFmtId="0" fontId="18" fillId="0" borderId="37" xfId="0" applyFont="1" applyBorder="1" applyAlignment="1">
      <alignment vertical="top"/>
    </xf>
    <xf numFmtId="0" fontId="18" fillId="0" borderId="47" xfId="0" applyFont="1" applyBorder="1" applyAlignment="1">
      <alignment vertical="top"/>
    </xf>
    <xf numFmtId="0" fontId="18" fillId="0" borderId="48" xfId="0" applyFont="1" applyBorder="1" applyAlignment="1">
      <alignment vertical="top"/>
    </xf>
    <xf numFmtId="0" fontId="18" fillId="0" borderId="49" xfId="0" applyFont="1" applyBorder="1" applyAlignment="1">
      <alignment vertical="top"/>
    </xf>
    <xf numFmtId="0" fontId="25" fillId="3" borderId="6" xfId="0" applyFont="1" applyFill="1" applyBorder="1" applyAlignment="1">
      <alignment vertical="top" wrapText="1"/>
    </xf>
    <xf numFmtId="0" fontId="26" fillId="0" borderId="0" xfId="0" applyFont="1" applyAlignment="1">
      <alignment vertical="center"/>
    </xf>
    <xf numFmtId="0" fontId="18" fillId="0" borderId="29" xfId="0" applyFont="1" applyBorder="1"/>
    <xf numFmtId="0" fontId="18" fillId="0" borderId="9" xfId="0" applyFont="1" applyBorder="1"/>
    <xf numFmtId="0" fontId="62" fillId="0" borderId="9" xfId="3" applyBorder="1" applyAlignment="1"/>
    <xf numFmtId="0" fontId="4" fillId="3" borderId="6" xfId="0" applyFont="1" applyFill="1" applyBorder="1" applyAlignment="1">
      <alignment vertical="top" wrapText="1"/>
    </xf>
    <xf numFmtId="0" fontId="2" fillId="11" borderId="8" xfId="0" applyFont="1" applyFill="1" applyBorder="1"/>
    <xf numFmtId="0" fontId="6" fillId="0" borderId="22" xfId="0" applyFont="1" applyBorder="1"/>
    <xf numFmtId="0" fontId="2" fillId="11" borderId="7" xfId="0" applyFont="1" applyFill="1" applyBorder="1"/>
    <xf numFmtId="0" fontId="3" fillId="0" borderId="18" xfId="0" applyFont="1" applyBorder="1" applyAlignment="1">
      <alignment vertical="top" wrapText="1"/>
    </xf>
    <xf numFmtId="0" fontId="3" fillId="0" borderId="29" xfId="0" applyFont="1" applyBorder="1"/>
    <xf numFmtId="1" fontId="4" fillId="0" borderId="34" xfId="1" applyNumberFormat="1" applyFont="1" applyBorder="1" applyAlignment="1">
      <alignment horizontal="center" vertical="center" wrapText="1"/>
    </xf>
    <xf numFmtId="9" fontId="3" fillId="0" borderId="29" xfId="0" applyNumberFormat="1" applyFont="1" applyBorder="1" applyAlignment="1">
      <alignment horizontal="center"/>
    </xf>
    <xf numFmtId="9" fontId="3" fillId="0" borderId="29" xfId="0" applyNumberFormat="1" applyFont="1" applyBorder="1" applyAlignment="1">
      <alignment horizontal="right"/>
    </xf>
    <xf numFmtId="0" fontId="3" fillId="0" borderId="12" xfId="0" applyFont="1" applyBorder="1" applyAlignment="1">
      <alignment horizontal="left" vertical="top"/>
    </xf>
    <xf numFmtId="0" fontId="3" fillId="0" borderId="40" xfId="0" applyFont="1" applyBorder="1" applyAlignment="1">
      <alignment vertical="top"/>
    </xf>
    <xf numFmtId="0" fontId="3" fillId="0" borderId="43" xfId="0" applyFont="1" applyBorder="1" applyAlignment="1">
      <alignment vertical="top"/>
    </xf>
    <xf numFmtId="0" fontId="3" fillId="0" borderId="44" xfId="0" applyFont="1" applyBorder="1" applyAlignment="1">
      <alignment vertical="top"/>
    </xf>
    <xf numFmtId="170" fontId="3" fillId="0" borderId="45" xfId="0" applyNumberFormat="1" applyFont="1" applyBorder="1" applyAlignment="1">
      <alignment horizontal="right"/>
    </xf>
    <xf numFmtId="170" fontId="3" fillId="0" borderId="46" xfId="0" applyNumberFormat="1" applyFont="1" applyBorder="1" applyAlignment="1">
      <alignment horizontal="right"/>
    </xf>
    <xf numFmtId="0" fontId="3" fillId="0" borderId="12" xfId="0" applyFont="1" applyBorder="1"/>
    <xf numFmtId="5" fontId="3" fillId="0" borderId="5" xfId="1" applyNumberFormat="1" applyFont="1" applyBorder="1" applyAlignment="1">
      <alignment horizontal="right"/>
    </xf>
    <xf numFmtId="0" fontId="3" fillId="0" borderId="42" xfId="0" applyFont="1" applyBorder="1" applyAlignment="1">
      <alignment vertical="top"/>
    </xf>
    <xf numFmtId="5" fontId="3" fillId="0" borderId="45" xfId="1" applyNumberFormat="1" applyFont="1" applyBorder="1" applyAlignment="1">
      <alignment horizontal="right"/>
    </xf>
    <xf numFmtId="5" fontId="3" fillId="0" borderId="50" xfId="1" applyNumberFormat="1" applyFont="1" applyBorder="1" applyAlignment="1">
      <alignment horizontal="right"/>
    </xf>
    <xf numFmtId="5" fontId="3" fillId="0" borderId="46" xfId="1" applyNumberFormat="1" applyFont="1" applyBorder="1" applyAlignment="1">
      <alignment horizontal="right"/>
    </xf>
    <xf numFmtId="167" fontId="4" fillId="0" borderId="11" xfId="1" applyNumberFormat="1" applyFont="1" applyBorder="1"/>
    <xf numFmtId="0" fontId="4" fillId="0" borderId="20" xfId="0" applyFont="1" applyBorder="1" applyAlignment="1">
      <alignment vertical="top"/>
    </xf>
    <xf numFmtId="167" fontId="3" fillId="0" borderId="5" xfId="1" applyNumberFormat="1" applyFont="1" applyBorder="1" applyAlignment="1">
      <alignment horizontal="right"/>
    </xf>
    <xf numFmtId="0" fontId="3" fillId="3" borderId="5" xfId="1" applyFont="1" applyFill="1" applyBorder="1"/>
    <xf numFmtId="167" fontId="3" fillId="0" borderId="45" xfId="0" applyNumberFormat="1" applyFont="1" applyBorder="1" applyAlignment="1">
      <alignment horizontal="center" vertical="center"/>
    </xf>
    <xf numFmtId="167" fontId="3" fillId="0" borderId="46" xfId="0" applyNumberFormat="1" applyFont="1" applyBorder="1" applyAlignment="1">
      <alignment horizontal="center" vertical="center"/>
    </xf>
    <xf numFmtId="0" fontId="4" fillId="0" borderId="12" xfId="0" applyFont="1" applyBorder="1" applyAlignment="1">
      <alignment vertical="top"/>
    </xf>
    <xf numFmtId="167" fontId="3" fillId="0" borderId="11" xfId="1" applyNumberFormat="1" applyFont="1" applyBorder="1" applyAlignment="1">
      <alignment horizontal="right"/>
    </xf>
    <xf numFmtId="167" fontId="3" fillId="0" borderId="50" xfId="0" applyNumberFormat="1" applyFont="1" applyBorder="1" applyAlignment="1">
      <alignment horizontal="center" vertical="center"/>
    </xf>
    <xf numFmtId="0" fontId="30" fillId="0" borderId="0" xfId="0" applyFont="1" applyAlignment="1">
      <alignment vertical="top"/>
    </xf>
    <xf numFmtId="0" fontId="1" fillId="2" borderId="29" xfId="1" applyFont="1" applyFill="1" applyAlignment="1">
      <alignment horizontal="left" vertical="center"/>
    </xf>
    <xf numFmtId="0" fontId="3" fillId="10" borderId="0" xfId="0" applyFont="1" applyFill="1"/>
    <xf numFmtId="9" fontId="4" fillId="3" borderId="14" xfId="0" applyNumberFormat="1" applyFont="1" applyFill="1" applyBorder="1" applyAlignment="1">
      <alignment horizontal="center" vertical="center" wrapText="1"/>
    </xf>
    <xf numFmtId="170" fontId="3" fillId="0" borderId="11" xfId="0" applyNumberFormat="1" applyFont="1" applyBorder="1" applyAlignment="1">
      <alignment horizontal="center" vertical="center"/>
    </xf>
    <xf numFmtId="9" fontId="25" fillId="3" borderId="34" xfId="0" applyNumberFormat="1" applyFont="1" applyFill="1" applyBorder="1" applyAlignment="1">
      <alignment horizontal="center" vertical="center" wrapText="1"/>
    </xf>
    <xf numFmtId="0" fontId="1" fillId="12" borderId="1" xfId="0" applyFont="1" applyFill="1" applyBorder="1" applyAlignment="1">
      <alignment vertical="center"/>
    </xf>
    <xf numFmtId="0" fontId="6" fillId="0" borderId="31" xfId="0" applyFont="1" applyBorder="1" applyAlignment="1">
      <alignment vertical="top" wrapText="1"/>
    </xf>
    <xf numFmtId="0" fontId="4" fillId="3" borderId="4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0" fillId="0" borderId="0" xfId="0" applyAlignment="1">
      <alignment horizontal="left" indent="2"/>
    </xf>
    <xf numFmtId="174" fontId="3" fillId="0" borderId="34" xfId="0" applyNumberFormat="1" applyFont="1" applyBorder="1" applyAlignment="1">
      <alignment horizontal="center" wrapText="1"/>
    </xf>
    <xf numFmtId="0" fontId="57" fillId="0" borderId="29" xfId="0" applyFont="1" applyBorder="1"/>
    <xf numFmtId="0" fontId="18" fillId="0" borderId="29" xfId="0" applyFont="1" applyBorder="1" applyAlignment="1">
      <alignment wrapText="1"/>
    </xf>
    <xf numFmtId="0" fontId="3" fillId="0" borderId="29" xfId="0" applyFont="1" applyBorder="1" applyAlignment="1">
      <alignment horizontal="center"/>
    </xf>
    <xf numFmtId="0" fontId="45" fillId="0" borderId="0" xfId="0" applyFont="1"/>
    <xf numFmtId="1" fontId="3" fillId="0" borderId="34" xfId="1" applyNumberFormat="1" applyFont="1" applyBorder="1" applyAlignment="1">
      <alignment horizontal="center"/>
    </xf>
    <xf numFmtId="167" fontId="3" fillId="0" borderId="34" xfId="1" applyNumberFormat="1" applyFont="1" applyBorder="1" applyAlignment="1">
      <alignment horizontal="center"/>
    </xf>
    <xf numFmtId="2" fontId="3" fillId="0" borderId="11" xfId="0" applyNumberFormat="1" applyFont="1" applyBorder="1" applyAlignment="1">
      <alignment horizontal="center" vertical="center"/>
    </xf>
    <xf numFmtId="16" fontId="3" fillId="0" borderId="34" xfId="0" applyNumberFormat="1" applyFont="1" applyBorder="1" applyAlignment="1">
      <alignment horizontal="center"/>
    </xf>
    <xf numFmtId="0" fontId="3" fillId="0" borderId="41" xfId="0" applyFont="1" applyBorder="1" applyAlignment="1">
      <alignment horizontal="center" vertical="center"/>
    </xf>
    <xf numFmtId="0" fontId="55" fillId="0" borderId="0" xfId="0" applyFont="1" applyAlignment="1">
      <alignment horizontal="left" wrapText="1"/>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indent="2"/>
    </xf>
    <xf numFmtId="0" fontId="65" fillId="0" borderId="0" xfId="0" applyFont="1" applyAlignment="1">
      <alignment vertical="center"/>
    </xf>
    <xf numFmtId="0" fontId="2" fillId="0" borderId="9" xfId="0" applyFont="1" applyBorder="1" applyAlignment="1">
      <alignment vertical="center"/>
    </xf>
    <xf numFmtId="0" fontId="66" fillId="0" borderId="0" xfId="0" applyFont="1"/>
    <xf numFmtId="0" fontId="2" fillId="0" borderId="0" xfId="0" applyFont="1" applyAlignment="1">
      <alignment vertical="top"/>
    </xf>
    <xf numFmtId="0" fontId="55" fillId="0" borderId="0" xfId="0" applyFont="1" applyAlignment="1">
      <alignment vertical="top"/>
    </xf>
    <xf numFmtId="0" fontId="2" fillId="0" borderId="9" xfId="0" applyFont="1" applyBorder="1" applyAlignment="1">
      <alignment vertical="top"/>
    </xf>
    <xf numFmtId="0" fontId="55" fillId="0" borderId="29" xfId="0" applyFont="1" applyBorder="1" applyAlignment="1">
      <alignment vertical="top"/>
    </xf>
    <xf numFmtId="0" fontId="4" fillId="0" borderId="29" xfId="0" applyFont="1" applyBorder="1" applyAlignment="1">
      <alignment horizontal="left" vertical="top"/>
    </xf>
    <xf numFmtId="0" fontId="0" fillId="0" borderId="41" xfId="0" applyBorder="1"/>
    <xf numFmtId="0" fontId="3" fillId="0" borderId="53" xfId="0" applyFont="1" applyBorder="1"/>
    <xf numFmtId="0" fontId="0" fillId="0" borderId="44" xfId="0" applyBorder="1"/>
    <xf numFmtId="0" fontId="3" fillId="0" borderId="54" xfId="0" applyFont="1" applyBorder="1"/>
    <xf numFmtId="0" fontId="2" fillId="0" borderId="29" xfId="0" applyFont="1" applyBorder="1" applyAlignment="1">
      <alignment vertical="top"/>
    </xf>
    <xf numFmtId="0" fontId="67" fillId="0" borderId="40" xfId="0" applyFont="1" applyBorder="1"/>
    <xf numFmtId="0" fontId="67" fillId="0" borderId="43" xfId="0" applyFont="1" applyBorder="1"/>
    <xf numFmtId="0" fontId="55" fillId="0" borderId="0" xfId="0" applyFont="1" applyAlignment="1">
      <alignment horizontal="left" vertical="top" indent="1"/>
    </xf>
    <xf numFmtId="0" fontId="2" fillId="0" borderId="0" xfId="0" applyFont="1" applyAlignment="1">
      <alignment horizontal="left" vertical="top" indent="2"/>
    </xf>
    <xf numFmtId="0" fontId="2" fillId="0" borderId="0" xfId="0" applyFont="1" applyAlignment="1">
      <alignment horizontal="left" vertical="top"/>
    </xf>
    <xf numFmtId="0" fontId="2" fillId="0" borderId="29" xfId="0" applyFont="1" applyBorder="1" applyAlignment="1">
      <alignment vertical="center"/>
    </xf>
    <xf numFmtId="0" fontId="3" fillId="0" borderId="29" xfId="0" applyFont="1" applyBorder="1" applyAlignment="1">
      <alignment vertical="center"/>
    </xf>
    <xf numFmtId="37" fontId="13" fillId="0" borderId="9" xfId="0" applyNumberFormat="1" applyFont="1" applyBorder="1" applyAlignment="1">
      <alignment horizontal="right"/>
    </xf>
    <xf numFmtId="0" fontId="4" fillId="0" borderId="29" xfId="1" applyFont="1" applyAlignment="1">
      <alignment horizontal="left" vertical="center" wrapText="1"/>
    </xf>
    <xf numFmtId="0" fontId="57" fillId="0" borderId="29" xfId="1"/>
    <xf numFmtId="0" fontId="7" fillId="0" borderId="29" xfId="1" applyFont="1" applyAlignment="1">
      <alignment horizontal="left" vertical="top" wrapText="1"/>
    </xf>
    <xf numFmtId="0" fontId="3" fillId="0" borderId="29" xfId="1" applyFont="1" applyAlignment="1">
      <alignment horizontal="left" vertical="top" wrapText="1"/>
    </xf>
    <xf numFmtId="0" fontId="3" fillId="0" borderId="29" xfId="1" applyFont="1" applyAlignment="1">
      <alignment horizontal="left" wrapText="1"/>
    </xf>
    <xf numFmtId="0" fontId="3" fillId="0" borderId="6" xfId="0" applyFont="1" applyBorder="1"/>
    <xf numFmtId="0" fontId="2" fillId="0" borderId="8" xfId="0" applyFont="1" applyBorder="1"/>
    <xf numFmtId="0" fontId="13" fillId="0" borderId="6" xfId="0" applyFont="1" applyBorder="1"/>
    <xf numFmtId="0" fontId="14" fillId="0" borderId="6" xfId="0" applyFont="1" applyBorder="1"/>
    <xf numFmtId="0" fontId="12" fillId="0" borderId="5" xfId="0" applyFont="1" applyBorder="1" applyAlignment="1">
      <alignment horizontal="center" vertical="center" wrapText="1"/>
    </xf>
    <xf numFmtId="0" fontId="2" fillId="0" borderId="11" xfId="0" applyFont="1" applyBorder="1"/>
    <xf numFmtId="0" fontId="15" fillId="0" borderId="6" xfId="0" applyFont="1" applyBorder="1"/>
    <xf numFmtId="0" fontId="3" fillId="0" borderId="9" xfId="0" applyFont="1" applyBorder="1" applyAlignment="1">
      <alignment horizontal="left"/>
    </xf>
    <xf numFmtId="0" fontId="2" fillId="0" borderId="9" xfId="0" applyFont="1" applyBorder="1"/>
    <xf numFmtId="0" fontId="3" fillId="0" borderId="0" xfId="0" applyFont="1" applyAlignment="1">
      <alignment horizontal="left" vertical="top" wrapText="1"/>
    </xf>
    <xf numFmtId="0" fontId="0" fillId="0" borderId="0" xfId="0"/>
    <xf numFmtId="0" fontId="2" fillId="0" borderId="17" xfId="0" applyFont="1" applyBorder="1"/>
    <xf numFmtId="0" fontId="6" fillId="0" borderId="0" xfId="0" applyFont="1" applyAlignment="1">
      <alignment horizontal="left" vertical="top" wrapText="1"/>
    </xf>
    <xf numFmtId="0" fontId="25" fillId="0" borderId="0" xfId="0" applyFont="1"/>
    <xf numFmtId="0" fontId="4" fillId="0" borderId="0" xfId="0" applyFont="1" applyAlignment="1">
      <alignment horizontal="left" vertical="top" wrapText="1"/>
    </xf>
    <xf numFmtId="0" fontId="6"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xf>
    <xf numFmtId="0" fontId="3" fillId="0" borderId="29" xfId="0" applyFont="1" applyBorder="1" applyAlignment="1">
      <alignment horizontal="left" vertical="top" wrapText="1"/>
    </xf>
    <xf numFmtId="0" fontId="0" fillId="0" borderId="29" xfId="0" applyBorder="1"/>
    <xf numFmtId="0" fontId="2" fillId="0" borderId="29" xfId="0" applyFont="1" applyBorder="1"/>
    <xf numFmtId="0" fontId="3" fillId="0" borderId="0" xfId="0" applyFont="1" applyAlignment="1">
      <alignment vertical="top" wrapText="1"/>
    </xf>
    <xf numFmtId="0" fontId="3" fillId="0" borderId="9" xfId="0" applyFont="1" applyBorder="1" applyAlignment="1">
      <alignment horizontal="left" vertical="top" wrapText="1"/>
    </xf>
    <xf numFmtId="0" fontId="3" fillId="0" borderId="9" xfId="0" applyFont="1" applyBorder="1" applyAlignment="1">
      <alignment horizontal="left" wrapText="1"/>
    </xf>
    <xf numFmtId="0" fontId="16" fillId="0" borderId="0" xfId="0" applyFont="1" applyAlignment="1">
      <alignment horizontal="left" vertical="top"/>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3" fillId="0" borderId="0" xfId="0" applyFont="1" applyAlignment="1">
      <alignment horizontal="left"/>
    </xf>
    <xf numFmtId="0" fontId="3" fillId="0" borderId="34" xfId="0" applyFont="1" applyBorder="1" applyAlignment="1">
      <alignment horizontal="center" vertical="center"/>
    </xf>
    <xf numFmtId="0" fontId="2" fillId="0" borderId="34" xfId="0" applyFont="1" applyBorder="1"/>
    <xf numFmtId="0" fontId="3" fillId="0" borderId="13" xfId="0" applyFont="1" applyBorder="1" applyAlignment="1">
      <alignment horizontal="center" vertical="center" wrapText="1"/>
    </xf>
    <xf numFmtId="0" fontId="2" fillId="0" borderId="22" xfId="0" applyFont="1" applyBorder="1"/>
    <xf numFmtId="0" fontId="2" fillId="0" borderId="16" xfId="0" applyFont="1" applyBorder="1"/>
    <xf numFmtId="0" fontId="25" fillId="0" borderId="29" xfId="0" applyFont="1" applyBorder="1"/>
    <xf numFmtId="0" fontId="4" fillId="0" borderId="9" xfId="0" applyFont="1" applyBorder="1" applyAlignment="1">
      <alignment horizontal="left" vertical="top" wrapText="1"/>
    </xf>
    <xf numFmtId="0" fontId="4" fillId="0" borderId="9" xfId="0" applyFont="1" applyBorder="1" applyAlignment="1">
      <alignment vertical="top" wrapText="1"/>
    </xf>
    <xf numFmtId="0" fontId="4" fillId="0" borderId="29" xfId="0" applyFont="1" applyBorder="1" applyAlignment="1">
      <alignment vertical="top" wrapText="1"/>
    </xf>
    <xf numFmtId="0" fontId="25" fillId="0" borderId="0" xfId="0" applyFont="1" applyAlignment="1">
      <alignment horizontal="left" vertical="top" wrapText="1"/>
    </xf>
    <xf numFmtId="0" fontId="6" fillId="5" borderId="1" xfId="0" applyFont="1" applyFill="1" applyBorder="1" applyAlignment="1">
      <alignment horizontal="left" vertical="top" wrapText="1"/>
    </xf>
    <xf numFmtId="0" fontId="17" fillId="0" borderId="0" xfId="0" applyFont="1" applyAlignment="1">
      <alignment horizontal="left" vertical="top"/>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16" fillId="0" borderId="0" xfId="0" applyFont="1" applyAlignment="1">
      <alignment horizontal="left" vertical="top" wrapText="1"/>
    </xf>
    <xf numFmtId="0" fontId="3" fillId="0" borderId="0" xfId="0" applyFont="1"/>
    <xf numFmtId="0" fontId="3" fillId="0" borderId="6" xfId="0" applyFont="1" applyBorder="1" applyAlignment="1">
      <alignment horizontal="left" vertical="top"/>
    </xf>
    <xf numFmtId="0" fontId="2" fillId="0" borderId="15" xfId="0" applyFont="1" applyBorder="1"/>
    <xf numFmtId="0" fontId="7" fillId="0" borderId="9" xfId="0" applyFont="1" applyBorder="1" applyAlignment="1">
      <alignment horizontal="left" vertical="top" wrapText="1"/>
    </xf>
    <xf numFmtId="0" fontId="25" fillId="0" borderId="0" xfId="0" applyFont="1" applyAlignment="1">
      <alignment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2" fillId="0" borderId="13" xfId="0" applyFont="1" applyBorder="1"/>
    <xf numFmtId="0" fontId="2" fillId="0" borderId="20" xfId="0" applyFont="1" applyBorder="1"/>
    <xf numFmtId="0" fontId="4" fillId="0" borderId="0" xfId="0" applyFont="1" applyAlignment="1">
      <alignment horizontal="left" vertical="top"/>
    </xf>
    <xf numFmtId="0" fontId="3" fillId="0" borderId="12" xfId="0" applyFont="1" applyBorder="1" applyAlignment="1">
      <alignment horizontal="left" vertical="top" wrapText="1"/>
    </xf>
    <xf numFmtId="0" fontId="2" fillId="0" borderId="10" xfId="0" applyFont="1" applyBorder="1"/>
    <xf numFmtId="0" fontId="2" fillId="0" borderId="18" xfId="0" applyFont="1" applyBorder="1"/>
    <xf numFmtId="0" fontId="3" fillId="3" borderId="6" xfId="0" applyFont="1" applyFill="1" applyBorder="1"/>
    <xf numFmtId="0" fontId="3" fillId="0" borderId="9" xfId="0" applyFont="1" applyBorder="1" applyAlignment="1">
      <alignment wrapText="1"/>
    </xf>
    <xf numFmtId="0" fontId="4" fillId="0" borderId="0" xfId="0" applyFont="1" applyAlignment="1">
      <alignment vertical="top" wrapText="1"/>
    </xf>
    <xf numFmtId="0" fontId="18" fillId="0" borderId="9" xfId="0" applyFont="1" applyBorder="1" applyAlignment="1">
      <alignment vertical="top" wrapText="1"/>
    </xf>
    <xf numFmtId="0" fontId="18" fillId="0" borderId="6" xfId="0" applyFont="1" applyBorder="1" applyAlignment="1">
      <alignment vertical="center" wrapText="1"/>
    </xf>
    <xf numFmtId="0" fontId="2" fillId="0" borderId="7" xfId="0" applyFont="1" applyBorder="1"/>
    <xf numFmtId="0" fontId="18" fillId="0" borderId="6" xfId="0" applyFont="1" applyBorder="1" applyAlignment="1">
      <alignment vertical="top" wrapText="1"/>
    </xf>
    <xf numFmtId="0" fontId="32"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68" fillId="0" borderId="0" xfId="0" applyFont="1" applyAlignment="1">
      <alignment horizontal="left" vertical="top" wrapText="1"/>
    </xf>
    <xf numFmtId="0" fontId="67" fillId="0" borderId="0" xfId="0" applyFont="1"/>
    <xf numFmtId="0" fontId="9"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cellXfs>
  <cellStyles count="6">
    <cellStyle name="Comma" xfId="4" builtinId="3"/>
    <cellStyle name="Hyperlink" xfId="3" builtinId="8"/>
    <cellStyle name="Normal" xfId="0" builtinId="0"/>
    <cellStyle name="Normal 2" xfId="1" xr:uid="{CC22E466-3F48-418C-949F-6E99BE8ED521}"/>
    <cellStyle name="Normal 3" xfId="2" xr:uid="{81D94C7C-ECCB-4038-82EA-D5FFD2086E5D}"/>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233134</xdr:colOff>
      <xdr:row>143</xdr:row>
      <xdr:rowOff>142874</xdr:rowOff>
    </xdr:from>
    <xdr:to>
      <xdr:col>5</xdr:col>
      <xdr:colOff>940706</xdr:colOff>
      <xdr:row>160</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33134" y="38300024"/>
          <a:ext cx="6460672"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tu.edu/" TargetMode="External"/><Relationship Id="rId2" Type="http://schemas.openxmlformats.org/officeDocument/2006/relationships/hyperlink" Target="https://www.mtu.edu/institutional-research/cds/" TargetMode="External"/><Relationship Id="rId1" Type="http://schemas.openxmlformats.org/officeDocument/2006/relationships/hyperlink" Target="mailto:rjelenich@mtu.edu" TargetMode="External"/><Relationship Id="rId6" Type="http://schemas.openxmlformats.org/officeDocument/2006/relationships/printerSettings" Target="../printerSettings/printerSettings1.bin"/><Relationship Id="rId5" Type="http://schemas.openxmlformats.org/officeDocument/2006/relationships/hyperlink" Target="https://www.mtu.edu/apply/" TargetMode="External"/><Relationship Id="rId4" Type="http://schemas.openxmlformats.org/officeDocument/2006/relationships/hyperlink" Target="mailto:mtu4u@mtu.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tu.edu/registrar/students/veterans/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tu.edu/admissions/financial/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201"/>
  <sheetViews>
    <sheetView showGridLines="0" tabSelected="1" zoomScaleNormal="100" workbookViewId="0"/>
  </sheetViews>
  <sheetFormatPr defaultColWidth="12.54296875" defaultRowHeight="15" customHeight="1"/>
  <cols>
    <col min="1" max="1" width="4.40625" style="248" customWidth="1"/>
    <col min="2" max="2" width="36.1328125" style="248" customWidth="1"/>
    <col min="3" max="3" width="4" style="248" customWidth="1"/>
    <col min="4" max="4" width="45.40625" style="248" customWidth="1"/>
    <col min="5" max="6" width="3.86328125" style="248" customWidth="1"/>
    <col min="7" max="26" width="8.54296875" style="248" customWidth="1"/>
    <col min="27" max="16384" width="12.54296875" style="248"/>
  </cols>
  <sheetData>
    <row r="1" spans="1:26" ht="18">
      <c r="A1" s="370" t="s">
        <v>0</v>
      </c>
      <c r="B1" s="370"/>
      <c r="C1" s="370"/>
      <c r="D1" s="370"/>
      <c r="E1" s="247"/>
      <c r="F1" s="247"/>
      <c r="G1" s="247"/>
      <c r="H1" s="247"/>
      <c r="I1" s="247"/>
      <c r="J1" s="247"/>
      <c r="K1" s="247"/>
      <c r="L1" s="247"/>
      <c r="M1" s="247"/>
      <c r="N1" s="247"/>
      <c r="O1" s="247"/>
      <c r="P1" s="247"/>
      <c r="Q1" s="247"/>
      <c r="R1" s="247"/>
      <c r="S1" s="247"/>
      <c r="T1" s="247"/>
      <c r="U1" s="247"/>
      <c r="V1" s="247"/>
      <c r="W1" s="247"/>
      <c r="X1" s="247"/>
      <c r="Y1" s="247"/>
      <c r="Z1" s="247"/>
    </row>
    <row r="2" spans="1:26" ht="12.75" customHeight="1">
      <c r="A2" s="249"/>
      <c r="B2" s="247"/>
      <c r="C2" s="525"/>
      <c r="D2" s="523"/>
      <c r="E2" s="247"/>
      <c r="F2" s="247"/>
      <c r="G2" s="247"/>
      <c r="H2" s="247"/>
      <c r="I2" s="247"/>
      <c r="J2" s="247"/>
      <c r="K2" s="247"/>
      <c r="L2" s="247"/>
      <c r="M2" s="247"/>
      <c r="N2" s="247"/>
      <c r="O2" s="247"/>
      <c r="P2" s="247"/>
      <c r="Q2" s="247"/>
      <c r="R2" s="247"/>
      <c r="S2" s="247"/>
      <c r="T2" s="247"/>
      <c r="U2" s="247"/>
      <c r="V2" s="247"/>
      <c r="W2" s="247"/>
      <c r="X2" s="247"/>
      <c r="Y2" s="247"/>
      <c r="Z2" s="247"/>
    </row>
    <row r="3" spans="1:26" ht="12.75" customHeight="1">
      <c r="A3" s="251" t="s">
        <v>1</v>
      </c>
      <c r="B3" s="252" t="s">
        <v>2</v>
      </c>
      <c r="C3" s="250"/>
      <c r="D3" s="250"/>
      <c r="E3" s="247"/>
      <c r="F3" s="247"/>
      <c r="G3" s="247"/>
      <c r="H3" s="247"/>
      <c r="I3" s="247"/>
      <c r="J3" s="247"/>
      <c r="K3" s="247"/>
      <c r="L3" s="247"/>
      <c r="M3" s="247"/>
      <c r="N3" s="247"/>
      <c r="O3" s="247"/>
      <c r="P3" s="247"/>
      <c r="Q3" s="247"/>
      <c r="R3" s="247"/>
      <c r="S3" s="247"/>
      <c r="T3" s="247"/>
      <c r="U3" s="247"/>
      <c r="V3" s="247"/>
      <c r="W3" s="247"/>
      <c r="X3" s="247"/>
      <c r="Y3" s="247"/>
      <c r="Z3" s="247"/>
    </row>
    <row r="4" spans="1:26" ht="12.75" customHeight="1">
      <c r="A4" s="251"/>
      <c r="B4" s="247" t="s">
        <v>1042</v>
      </c>
      <c r="C4" s="250"/>
      <c r="D4" s="253" t="s">
        <v>1124</v>
      </c>
      <c r="E4" s="247"/>
      <c r="F4" s="247"/>
      <c r="G4" s="247"/>
      <c r="H4" s="247"/>
      <c r="I4" s="247"/>
      <c r="J4" s="247"/>
      <c r="K4" s="247"/>
      <c r="L4" s="247"/>
      <c r="M4" s="247"/>
      <c r="N4" s="247"/>
      <c r="O4" s="247"/>
      <c r="P4" s="247"/>
      <c r="Q4" s="247"/>
      <c r="R4" s="247"/>
      <c r="S4" s="247"/>
      <c r="T4" s="247"/>
      <c r="U4" s="247"/>
      <c r="V4" s="247"/>
      <c r="W4" s="247"/>
      <c r="X4" s="247"/>
      <c r="Y4" s="247"/>
      <c r="Z4" s="247"/>
    </row>
    <row r="5" spans="1:26" ht="12.75" customHeight="1">
      <c r="A5" s="251"/>
      <c r="B5" s="247" t="s">
        <v>3</v>
      </c>
      <c r="C5" s="250"/>
      <c r="D5" s="253" t="s">
        <v>1125</v>
      </c>
      <c r="E5" s="247"/>
      <c r="F5" s="247"/>
      <c r="G5" s="247"/>
      <c r="H5" s="247"/>
      <c r="I5" s="247"/>
      <c r="J5" s="247"/>
      <c r="K5" s="247"/>
      <c r="L5" s="247"/>
      <c r="M5" s="247"/>
      <c r="N5" s="247"/>
      <c r="O5" s="247"/>
      <c r="P5" s="247"/>
      <c r="Q5" s="247"/>
      <c r="R5" s="247"/>
      <c r="S5" s="247"/>
      <c r="T5" s="247"/>
      <c r="U5" s="247"/>
      <c r="V5" s="247"/>
      <c r="W5" s="247"/>
      <c r="X5" s="247"/>
      <c r="Y5" s="247"/>
      <c r="Z5" s="247"/>
    </row>
    <row r="6" spans="1:26" ht="12.75" customHeight="1">
      <c r="A6" s="251"/>
      <c r="B6" s="247" t="s">
        <v>4</v>
      </c>
      <c r="C6" s="250"/>
      <c r="D6" s="253" t="s">
        <v>1126</v>
      </c>
      <c r="E6" s="247"/>
      <c r="F6" s="247"/>
      <c r="G6" s="247"/>
      <c r="H6" s="247"/>
      <c r="I6" s="247"/>
      <c r="J6" s="247"/>
      <c r="K6" s="247"/>
      <c r="L6" s="247"/>
      <c r="M6" s="247"/>
      <c r="N6" s="247"/>
      <c r="O6" s="247"/>
      <c r="P6" s="247"/>
      <c r="Q6" s="247"/>
      <c r="R6" s="247"/>
      <c r="S6" s="247"/>
      <c r="T6" s="247"/>
      <c r="U6" s="247"/>
      <c r="V6" s="247"/>
      <c r="W6" s="247"/>
      <c r="X6" s="247"/>
      <c r="Y6" s="247"/>
      <c r="Z6" s="247"/>
    </row>
    <row r="7" spans="1:26" ht="12.75" customHeight="1">
      <c r="A7" s="251"/>
      <c r="B7" s="247" t="s">
        <v>5</v>
      </c>
      <c r="C7" s="250"/>
      <c r="D7" s="253" t="s">
        <v>1127</v>
      </c>
      <c r="E7" s="247"/>
      <c r="F7" s="247"/>
      <c r="G7" s="247"/>
      <c r="H7" s="247"/>
      <c r="I7" s="247"/>
      <c r="J7" s="247"/>
      <c r="K7" s="247"/>
      <c r="L7" s="247"/>
      <c r="M7" s="247"/>
      <c r="N7" s="247"/>
      <c r="O7" s="247"/>
      <c r="P7" s="247"/>
      <c r="Q7" s="247"/>
      <c r="R7" s="247"/>
      <c r="S7" s="247"/>
      <c r="T7" s="247"/>
      <c r="U7" s="247"/>
      <c r="V7" s="247"/>
      <c r="W7" s="247"/>
      <c r="X7" s="247"/>
      <c r="Y7" s="247"/>
      <c r="Z7" s="247"/>
    </row>
    <row r="8" spans="1:26" ht="12.75" customHeight="1">
      <c r="A8" s="251"/>
      <c r="B8" s="247" t="s">
        <v>6</v>
      </c>
      <c r="C8" s="250"/>
      <c r="D8" s="253" t="s">
        <v>1128</v>
      </c>
      <c r="E8" s="247"/>
      <c r="F8" s="247"/>
      <c r="G8" s="247"/>
      <c r="H8" s="247"/>
      <c r="I8" s="247"/>
      <c r="J8" s="247"/>
      <c r="K8" s="247"/>
      <c r="L8" s="247"/>
      <c r="M8" s="247"/>
      <c r="N8" s="247"/>
      <c r="O8" s="247"/>
      <c r="P8" s="247"/>
      <c r="Q8" s="247"/>
      <c r="R8" s="247"/>
      <c r="S8" s="247"/>
      <c r="T8" s="247"/>
      <c r="U8" s="247"/>
      <c r="V8" s="247"/>
      <c r="W8" s="247"/>
      <c r="X8" s="247"/>
      <c r="Y8" s="247"/>
      <c r="Z8" s="247"/>
    </row>
    <row r="9" spans="1:26" ht="12.75" customHeight="1">
      <c r="A9" s="251"/>
      <c r="B9" s="247" t="s">
        <v>1043</v>
      </c>
      <c r="C9" s="250"/>
      <c r="D9" s="253" t="s">
        <v>1129</v>
      </c>
      <c r="E9" s="247"/>
      <c r="F9" s="247"/>
      <c r="G9" s="247"/>
      <c r="H9" s="247"/>
      <c r="I9" s="247"/>
      <c r="J9" s="247"/>
      <c r="K9" s="247"/>
      <c r="L9" s="247"/>
      <c r="M9" s="247"/>
      <c r="N9" s="247"/>
      <c r="O9" s="247"/>
      <c r="P9" s="247"/>
      <c r="Q9" s="247"/>
      <c r="R9" s="247"/>
      <c r="S9" s="247"/>
      <c r="T9" s="247"/>
      <c r="U9" s="247"/>
      <c r="V9" s="247"/>
      <c r="W9" s="247"/>
      <c r="X9" s="247"/>
      <c r="Y9" s="247"/>
      <c r="Z9" s="247"/>
    </row>
    <row r="10" spans="1:26" ht="12.75" customHeight="1">
      <c r="A10" s="251"/>
      <c r="B10" s="247" t="s">
        <v>1044</v>
      </c>
      <c r="C10" s="250"/>
      <c r="D10" s="253" t="s">
        <v>1130</v>
      </c>
      <c r="E10" s="247"/>
      <c r="F10" s="247"/>
      <c r="G10" s="247"/>
      <c r="H10" s="247"/>
      <c r="I10" s="247"/>
      <c r="J10" s="247"/>
      <c r="K10" s="247"/>
      <c r="L10" s="247"/>
      <c r="M10" s="247"/>
      <c r="N10" s="247"/>
      <c r="O10" s="247"/>
      <c r="P10" s="247"/>
      <c r="Q10" s="247"/>
      <c r="R10" s="247"/>
      <c r="S10" s="247"/>
      <c r="T10" s="247"/>
      <c r="U10" s="247"/>
      <c r="V10" s="247"/>
      <c r="W10" s="247"/>
      <c r="X10" s="247"/>
      <c r="Y10" s="247"/>
      <c r="Z10" s="247"/>
    </row>
    <row r="11" spans="1:26" ht="12.75" customHeight="1">
      <c r="A11" s="251"/>
      <c r="B11" s="247" t="s">
        <v>1045</v>
      </c>
      <c r="C11" s="250"/>
      <c r="D11" s="294" t="s">
        <v>1131</v>
      </c>
      <c r="E11" s="247"/>
      <c r="F11" s="247"/>
      <c r="G11" s="247"/>
      <c r="H11" s="247"/>
      <c r="I11" s="247"/>
      <c r="J11" s="247"/>
      <c r="K11" s="247"/>
      <c r="L11" s="247"/>
      <c r="M11" s="247"/>
      <c r="N11" s="247"/>
      <c r="O11" s="247"/>
      <c r="P11" s="247"/>
      <c r="Q11" s="247"/>
      <c r="R11" s="247"/>
      <c r="S11" s="247"/>
      <c r="T11" s="247"/>
      <c r="U11" s="247"/>
      <c r="V11" s="247"/>
      <c r="W11" s="247"/>
      <c r="X11" s="247"/>
      <c r="Y11" s="247"/>
      <c r="Z11" s="247"/>
    </row>
    <row r="12" spans="1:26" ht="12.75" customHeight="1">
      <c r="A12" s="251"/>
      <c r="B12" s="247"/>
      <c r="C12" s="250"/>
      <c r="D12" s="254"/>
      <c r="E12" s="247"/>
      <c r="F12" s="247"/>
      <c r="G12" s="247"/>
      <c r="H12" s="247"/>
      <c r="I12" s="247"/>
      <c r="J12" s="247"/>
      <c r="K12" s="247"/>
      <c r="L12" s="247"/>
      <c r="M12" s="247"/>
      <c r="N12" s="247"/>
      <c r="O12" s="247"/>
      <c r="P12" s="247"/>
      <c r="Q12" s="247"/>
      <c r="R12" s="247"/>
      <c r="S12" s="247"/>
      <c r="T12" s="247"/>
      <c r="U12" s="247"/>
      <c r="V12" s="247"/>
      <c r="W12" s="247"/>
      <c r="X12" s="247"/>
      <c r="Y12" s="247"/>
      <c r="Z12" s="247"/>
    </row>
    <row r="13" spans="1:26" ht="12.75" customHeight="1">
      <c r="A13" s="251"/>
      <c r="B13" s="526" t="s">
        <v>7</v>
      </c>
      <c r="C13" s="256" t="s">
        <v>1123</v>
      </c>
      <c r="D13" s="250" t="s">
        <v>8</v>
      </c>
      <c r="E13" s="257"/>
      <c r="F13" s="257"/>
      <c r="G13" s="247"/>
      <c r="H13" s="247"/>
      <c r="I13" s="247"/>
      <c r="J13" s="247"/>
      <c r="K13" s="247"/>
      <c r="L13" s="247"/>
      <c r="M13" s="247"/>
      <c r="N13" s="247"/>
      <c r="O13" s="247"/>
      <c r="P13" s="247"/>
      <c r="Q13" s="247"/>
      <c r="R13" s="247"/>
      <c r="S13" s="247"/>
      <c r="T13" s="247"/>
      <c r="U13" s="247"/>
      <c r="V13" s="247"/>
      <c r="W13" s="247"/>
      <c r="X13" s="247"/>
      <c r="Y13" s="247"/>
      <c r="Z13" s="247"/>
    </row>
    <row r="14" spans="1:26" ht="12.75" customHeight="1">
      <c r="A14" s="251"/>
      <c r="B14" s="523"/>
      <c r="C14" s="258"/>
      <c r="D14" s="250" t="s">
        <v>9</v>
      </c>
      <c r="E14" s="257"/>
      <c r="F14" s="257"/>
      <c r="G14" s="247"/>
      <c r="H14" s="247"/>
      <c r="I14" s="247"/>
      <c r="J14" s="247"/>
      <c r="K14" s="247"/>
      <c r="L14" s="247"/>
      <c r="M14" s="247"/>
      <c r="N14" s="247"/>
      <c r="O14" s="247"/>
      <c r="P14" s="247"/>
      <c r="Q14" s="247"/>
      <c r="R14" s="247"/>
      <c r="S14" s="247"/>
      <c r="T14" s="247"/>
      <c r="U14" s="247"/>
      <c r="V14" s="247"/>
      <c r="W14" s="247"/>
      <c r="X14" s="247"/>
      <c r="Y14" s="247"/>
      <c r="Z14" s="247"/>
    </row>
    <row r="15" spans="1:26" ht="12.75" customHeight="1">
      <c r="A15" s="251"/>
      <c r="B15" s="259"/>
      <c r="C15" s="250"/>
      <c r="D15" s="250"/>
      <c r="E15" s="257"/>
      <c r="F15" s="257"/>
      <c r="G15" s="247"/>
      <c r="H15" s="247"/>
      <c r="I15" s="247"/>
      <c r="J15" s="247"/>
      <c r="K15" s="247"/>
      <c r="L15" s="247"/>
      <c r="M15" s="247"/>
      <c r="N15" s="247"/>
      <c r="O15" s="247"/>
      <c r="P15" s="247"/>
      <c r="Q15" s="247"/>
      <c r="R15" s="247"/>
      <c r="S15" s="247"/>
      <c r="T15" s="247"/>
      <c r="U15" s="247"/>
      <c r="V15" s="247"/>
      <c r="W15" s="247"/>
      <c r="X15" s="247"/>
      <c r="Y15" s="247"/>
      <c r="Z15" s="247"/>
    </row>
    <row r="16" spans="1:26" ht="12.75" customHeight="1">
      <c r="A16" s="251"/>
      <c r="B16" s="247" t="s">
        <v>10</v>
      </c>
      <c r="C16" s="250"/>
      <c r="D16" s="250"/>
      <c r="E16" s="247"/>
      <c r="F16" s="247"/>
      <c r="G16" s="247"/>
      <c r="H16" s="247"/>
      <c r="I16" s="247"/>
      <c r="J16" s="247"/>
      <c r="K16" s="247"/>
      <c r="L16" s="247"/>
      <c r="M16" s="247"/>
      <c r="N16" s="247"/>
      <c r="O16" s="247"/>
      <c r="P16" s="247"/>
      <c r="Q16" s="247"/>
      <c r="R16" s="247"/>
      <c r="S16" s="247"/>
      <c r="T16" s="247"/>
      <c r="U16" s="247"/>
      <c r="V16" s="247"/>
      <c r="W16" s="247"/>
      <c r="X16" s="247"/>
      <c r="Y16" s="247"/>
      <c r="Z16" s="247"/>
    </row>
    <row r="17" spans="1:26" ht="12.75" customHeight="1">
      <c r="A17" s="251"/>
      <c r="B17" s="338" t="s">
        <v>1132</v>
      </c>
      <c r="C17" s="339"/>
      <c r="D17" s="340"/>
      <c r="E17" s="247"/>
      <c r="F17" s="247"/>
      <c r="G17" s="247"/>
      <c r="H17" s="247"/>
      <c r="I17" s="247"/>
      <c r="J17" s="247"/>
      <c r="K17" s="247"/>
      <c r="L17" s="247"/>
      <c r="M17" s="247"/>
      <c r="N17" s="247"/>
      <c r="O17" s="247"/>
      <c r="P17" s="247"/>
      <c r="Q17" s="247"/>
      <c r="R17" s="247"/>
      <c r="S17" s="247"/>
      <c r="T17" s="247"/>
      <c r="U17" s="247"/>
      <c r="V17" s="247"/>
      <c r="W17" s="247"/>
      <c r="X17" s="247"/>
      <c r="Y17" s="247"/>
      <c r="Z17" s="247"/>
    </row>
    <row r="18" spans="1:26" ht="12.75" customHeight="1">
      <c r="A18" s="251"/>
      <c r="B18" s="247"/>
      <c r="C18" s="250"/>
      <c r="D18" s="250"/>
      <c r="E18" s="247"/>
      <c r="F18" s="247"/>
      <c r="G18" s="247"/>
      <c r="H18" s="247"/>
      <c r="I18" s="247"/>
      <c r="J18" s="247"/>
      <c r="K18" s="247"/>
      <c r="L18" s="247"/>
      <c r="M18" s="247"/>
      <c r="N18" s="247"/>
      <c r="O18" s="247"/>
      <c r="P18" s="247"/>
      <c r="Q18" s="247"/>
      <c r="R18" s="247"/>
      <c r="S18" s="247"/>
      <c r="T18" s="247"/>
      <c r="U18" s="247"/>
      <c r="V18" s="247"/>
      <c r="W18" s="247"/>
      <c r="X18" s="247"/>
      <c r="Y18" s="247"/>
      <c r="Z18" s="247"/>
    </row>
    <row r="19" spans="1:26" ht="13">
      <c r="A19" s="251" t="s">
        <v>11</v>
      </c>
      <c r="B19" s="275" t="s">
        <v>1205</v>
      </c>
      <c r="E19" s="247"/>
      <c r="F19" s="247"/>
      <c r="G19" s="247"/>
      <c r="H19" s="247"/>
      <c r="I19" s="247"/>
      <c r="J19" s="247"/>
      <c r="K19" s="247"/>
      <c r="L19" s="247"/>
      <c r="M19" s="247"/>
      <c r="N19" s="247"/>
      <c r="O19" s="247"/>
      <c r="P19" s="247"/>
      <c r="Q19" s="247"/>
      <c r="R19" s="247"/>
      <c r="S19" s="247"/>
      <c r="T19" s="247"/>
      <c r="U19" s="247"/>
      <c r="V19" s="247"/>
      <c r="W19" s="247"/>
      <c r="X19" s="247"/>
      <c r="Y19" s="247"/>
      <c r="Z19" s="247"/>
    </row>
    <row r="20" spans="1:26" ht="13">
      <c r="A20" s="251"/>
      <c r="B20" s="275" t="s">
        <v>1206</v>
      </c>
      <c r="E20" s="247"/>
      <c r="F20" s="247"/>
      <c r="G20" s="247"/>
      <c r="H20" s="247"/>
      <c r="I20" s="247"/>
      <c r="J20" s="247"/>
      <c r="K20" s="247"/>
      <c r="L20" s="247"/>
      <c r="M20" s="247"/>
      <c r="N20" s="247"/>
      <c r="O20" s="247"/>
      <c r="P20" s="247"/>
      <c r="Q20" s="247"/>
      <c r="R20" s="247"/>
      <c r="S20" s="247"/>
      <c r="T20" s="247"/>
      <c r="U20" s="247"/>
      <c r="V20" s="247"/>
      <c r="W20" s="247"/>
      <c r="X20" s="247"/>
      <c r="Y20" s="247"/>
      <c r="Z20" s="247"/>
    </row>
    <row r="21" spans="1:26" ht="13">
      <c r="A21" s="251"/>
      <c r="B21" s="275" t="s">
        <v>1207</v>
      </c>
      <c r="E21" s="247"/>
      <c r="F21" s="247"/>
      <c r="G21" s="247"/>
      <c r="H21" s="247"/>
      <c r="I21" s="247"/>
      <c r="J21" s="247"/>
      <c r="K21" s="247"/>
      <c r="L21" s="247"/>
      <c r="M21" s="247"/>
      <c r="N21" s="247"/>
      <c r="O21" s="247"/>
      <c r="P21" s="247"/>
      <c r="Q21" s="247"/>
      <c r="R21" s="247"/>
      <c r="S21" s="247"/>
      <c r="T21" s="247"/>
      <c r="U21" s="247"/>
      <c r="V21" s="247"/>
      <c r="W21" s="247"/>
      <c r="X21" s="247"/>
      <c r="Y21" s="247"/>
      <c r="Z21" s="247"/>
    </row>
    <row r="22" spans="1:26" ht="29.25" customHeight="1">
      <c r="A22" s="251"/>
      <c r="B22" s="433"/>
      <c r="C22" s="434"/>
      <c r="D22" s="435"/>
      <c r="E22" s="247"/>
      <c r="F22" s="247"/>
      <c r="G22" s="247"/>
      <c r="H22" s="247"/>
      <c r="I22" s="247"/>
      <c r="J22" s="247"/>
      <c r="K22" s="247"/>
      <c r="L22" s="247"/>
      <c r="M22" s="247"/>
      <c r="N22" s="247"/>
      <c r="O22" s="247"/>
      <c r="P22" s="247"/>
      <c r="Q22" s="247"/>
      <c r="R22" s="247"/>
      <c r="S22" s="247"/>
      <c r="T22" s="247"/>
      <c r="U22" s="247"/>
      <c r="V22" s="247"/>
      <c r="W22" s="247"/>
      <c r="X22" s="247"/>
      <c r="Y22" s="247"/>
      <c r="Z22" s="247"/>
    </row>
    <row r="23" spans="1:26" ht="12.75" customHeight="1">
      <c r="A23" s="249"/>
      <c r="B23" s="247"/>
      <c r="C23" s="250"/>
      <c r="D23" s="250"/>
      <c r="E23" s="247"/>
      <c r="F23" s="247"/>
      <c r="G23" s="247"/>
      <c r="H23" s="247"/>
      <c r="I23" s="247"/>
      <c r="J23" s="247"/>
      <c r="K23" s="247"/>
      <c r="L23" s="247"/>
      <c r="M23" s="247"/>
      <c r="N23" s="247"/>
      <c r="O23" s="247"/>
      <c r="P23" s="247"/>
      <c r="Q23" s="247"/>
      <c r="R23" s="247"/>
      <c r="S23" s="247"/>
      <c r="T23" s="247"/>
      <c r="U23" s="247"/>
      <c r="V23" s="247"/>
      <c r="W23" s="247"/>
      <c r="X23" s="247"/>
      <c r="Y23" s="247"/>
      <c r="Z23" s="247"/>
    </row>
    <row r="24" spans="1:26" ht="12.75" customHeight="1">
      <c r="A24" s="251" t="s">
        <v>12</v>
      </c>
      <c r="B24" s="252" t="s">
        <v>1046</v>
      </c>
      <c r="C24" s="260"/>
      <c r="D24" s="261"/>
      <c r="E24" s="247"/>
      <c r="F24" s="247"/>
      <c r="G24" s="247"/>
      <c r="H24" s="247"/>
      <c r="I24" s="247"/>
      <c r="J24" s="247"/>
      <c r="K24" s="247"/>
      <c r="L24" s="247"/>
      <c r="M24" s="247"/>
      <c r="N24" s="247"/>
      <c r="O24" s="247"/>
      <c r="P24" s="247"/>
      <c r="Q24" s="247"/>
      <c r="R24" s="247"/>
      <c r="S24" s="247"/>
      <c r="T24" s="247"/>
      <c r="U24" s="247"/>
      <c r="V24" s="247"/>
      <c r="W24" s="247"/>
      <c r="X24" s="247"/>
      <c r="Y24" s="247"/>
      <c r="Z24" s="247"/>
    </row>
    <row r="25" spans="1:26" ht="12.75" customHeight="1">
      <c r="A25" s="251"/>
      <c r="B25" s="247" t="s">
        <v>13</v>
      </c>
      <c r="C25" s="262"/>
      <c r="D25" s="263" t="s">
        <v>1133</v>
      </c>
      <c r="E25" s="247"/>
      <c r="F25" s="247"/>
      <c r="G25" s="247"/>
      <c r="H25" s="247"/>
      <c r="I25" s="247"/>
      <c r="J25" s="247"/>
      <c r="K25" s="247"/>
      <c r="L25" s="247"/>
      <c r="M25" s="247"/>
      <c r="N25" s="247"/>
      <c r="O25" s="247"/>
      <c r="P25" s="247"/>
      <c r="Q25" s="247"/>
      <c r="R25" s="247"/>
      <c r="S25" s="247"/>
      <c r="T25" s="247"/>
      <c r="U25" s="247"/>
      <c r="V25" s="247"/>
      <c r="W25" s="247"/>
      <c r="X25" s="247"/>
      <c r="Y25" s="247"/>
      <c r="Z25" s="247"/>
    </row>
    <row r="26" spans="1:26" ht="12.75" customHeight="1">
      <c r="A26" s="251"/>
      <c r="B26" s="247" t="s">
        <v>5</v>
      </c>
      <c r="C26" s="262"/>
      <c r="D26" s="263" t="s">
        <v>1127</v>
      </c>
      <c r="E26" s="247"/>
      <c r="F26" s="247"/>
      <c r="G26" s="247"/>
      <c r="H26" s="247"/>
      <c r="I26" s="247"/>
      <c r="J26" s="247"/>
      <c r="K26" s="247"/>
      <c r="L26" s="247"/>
      <c r="M26" s="247"/>
      <c r="N26" s="247"/>
      <c r="O26" s="247"/>
      <c r="P26" s="247"/>
      <c r="Q26" s="247"/>
      <c r="R26" s="247"/>
      <c r="S26" s="247"/>
      <c r="T26" s="247"/>
      <c r="U26" s="247"/>
      <c r="V26" s="247"/>
      <c r="W26" s="247"/>
      <c r="X26" s="247"/>
      <c r="Y26" s="247"/>
      <c r="Z26" s="247"/>
    </row>
    <row r="27" spans="1:26" ht="12.75" customHeight="1">
      <c r="A27" s="251"/>
      <c r="B27" s="255" t="s">
        <v>6</v>
      </c>
      <c r="C27" s="262"/>
      <c r="D27" s="263" t="s">
        <v>1128</v>
      </c>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1:26" ht="12.75" customHeight="1">
      <c r="A28" s="251"/>
      <c r="B28" s="264" t="s">
        <v>14</v>
      </c>
      <c r="C28" s="262"/>
      <c r="D28" s="263"/>
      <c r="E28" s="247"/>
      <c r="F28" s="247"/>
      <c r="G28" s="247"/>
      <c r="H28" s="247"/>
      <c r="I28" s="247"/>
      <c r="J28" s="247"/>
      <c r="K28" s="247"/>
      <c r="L28" s="247"/>
      <c r="M28" s="247"/>
      <c r="N28" s="247"/>
      <c r="O28" s="247"/>
      <c r="P28" s="247"/>
      <c r="Q28" s="247"/>
      <c r="R28" s="247"/>
      <c r="S28" s="247"/>
      <c r="T28" s="247"/>
      <c r="U28" s="247"/>
      <c r="V28" s="247"/>
      <c r="W28" s="247"/>
      <c r="X28" s="247"/>
      <c r="Y28" s="247"/>
      <c r="Z28" s="247"/>
    </row>
    <row r="29" spans="1:26" ht="12.75" customHeight="1">
      <c r="A29" s="251"/>
      <c r="B29" s="264" t="s">
        <v>6</v>
      </c>
      <c r="C29" s="262"/>
      <c r="D29" s="263"/>
      <c r="E29" s="247"/>
      <c r="F29" s="247"/>
      <c r="G29" s="247"/>
      <c r="H29" s="247"/>
      <c r="I29" s="247"/>
      <c r="J29" s="247"/>
      <c r="K29" s="247"/>
      <c r="L29" s="247"/>
      <c r="M29" s="247"/>
      <c r="N29" s="247"/>
      <c r="O29" s="247"/>
      <c r="P29" s="247"/>
      <c r="Q29" s="247"/>
      <c r="R29" s="247"/>
      <c r="S29" s="247"/>
      <c r="T29" s="247"/>
      <c r="U29" s="247"/>
      <c r="V29" s="247"/>
      <c r="W29" s="247"/>
      <c r="X29" s="247"/>
      <c r="Y29" s="247"/>
      <c r="Z29" s="247"/>
    </row>
    <row r="30" spans="1:26" ht="12.75" customHeight="1">
      <c r="A30" s="251"/>
      <c r="B30" s="247" t="s">
        <v>15</v>
      </c>
      <c r="C30" s="262"/>
      <c r="D30" s="263" t="s">
        <v>1134</v>
      </c>
      <c r="E30" s="247"/>
      <c r="F30" s="247"/>
      <c r="G30" s="247"/>
      <c r="H30" s="247"/>
      <c r="I30" s="247"/>
      <c r="J30" s="247"/>
      <c r="K30" s="247"/>
      <c r="L30" s="247"/>
      <c r="M30" s="247"/>
      <c r="N30" s="247"/>
      <c r="O30" s="247"/>
      <c r="P30" s="247"/>
      <c r="Q30" s="247"/>
      <c r="R30" s="247"/>
      <c r="S30" s="247"/>
      <c r="T30" s="247"/>
      <c r="U30" s="247"/>
      <c r="V30" s="247"/>
      <c r="W30" s="247"/>
      <c r="X30" s="247"/>
      <c r="Y30" s="247"/>
      <c r="Z30" s="247"/>
    </row>
    <row r="31" spans="1:26" ht="12.75" customHeight="1">
      <c r="A31" s="251"/>
      <c r="B31" s="247" t="s">
        <v>1047</v>
      </c>
      <c r="C31" s="262"/>
      <c r="D31" s="294" t="s">
        <v>1135</v>
      </c>
      <c r="E31" s="247"/>
      <c r="F31" s="247"/>
      <c r="G31" s="247"/>
      <c r="H31" s="247"/>
      <c r="I31" s="247"/>
      <c r="J31" s="247"/>
      <c r="K31" s="247"/>
      <c r="L31" s="247"/>
      <c r="M31" s="247"/>
      <c r="N31" s="247"/>
      <c r="O31" s="247"/>
      <c r="P31" s="247"/>
      <c r="Q31" s="247"/>
      <c r="R31" s="247"/>
      <c r="S31" s="247"/>
      <c r="T31" s="247"/>
      <c r="U31" s="247"/>
      <c r="V31" s="247"/>
      <c r="W31" s="247"/>
      <c r="X31" s="247"/>
      <c r="Y31" s="247"/>
      <c r="Z31" s="247"/>
    </row>
    <row r="32" spans="1:26" ht="12.75" customHeight="1">
      <c r="A32" s="251"/>
      <c r="B32" s="247" t="s">
        <v>16</v>
      </c>
      <c r="C32" s="262"/>
      <c r="D32" s="263" t="s">
        <v>1136</v>
      </c>
      <c r="E32" s="247"/>
      <c r="F32" s="247"/>
      <c r="G32" s="247"/>
      <c r="H32" s="247"/>
      <c r="I32" s="247"/>
      <c r="J32" s="247"/>
      <c r="K32" s="247"/>
      <c r="L32" s="247"/>
      <c r="M32" s="247"/>
      <c r="N32" s="247"/>
      <c r="O32" s="247"/>
      <c r="P32" s="247"/>
      <c r="Q32" s="247"/>
      <c r="R32" s="247"/>
      <c r="S32" s="247"/>
      <c r="T32" s="247"/>
      <c r="U32" s="247"/>
      <c r="V32" s="247"/>
      <c r="W32" s="247"/>
      <c r="X32" s="247"/>
      <c r="Y32" s="247"/>
      <c r="Z32" s="247"/>
    </row>
    <row r="33" spans="1:26" ht="12.75" customHeight="1">
      <c r="A33" s="251"/>
      <c r="B33" s="247" t="s">
        <v>17</v>
      </c>
      <c r="C33" s="262"/>
      <c r="D33" s="263" t="s">
        <v>1137</v>
      </c>
      <c r="E33" s="247"/>
      <c r="F33" s="247"/>
      <c r="G33" s="247"/>
      <c r="H33" s="247"/>
      <c r="I33" s="247"/>
      <c r="J33" s="247"/>
      <c r="K33" s="247"/>
      <c r="L33" s="247"/>
      <c r="M33" s="247"/>
      <c r="N33" s="247"/>
      <c r="O33" s="247"/>
      <c r="P33" s="247"/>
      <c r="Q33" s="247"/>
      <c r="R33" s="247"/>
      <c r="S33" s="247"/>
      <c r="T33" s="247"/>
      <c r="U33" s="247"/>
      <c r="V33" s="247"/>
      <c r="W33" s="247"/>
      <c r="X33" s="247"/>
      <c r="Y33" s="247"/>
      <c r="Z33" s="247"/>
    </row>
    <row r="34" spans="1:26" ht="12.75" customHeight="1">
      <c r="A34" s="251"/>
      <c r="B34" s="247" t="s">
        <v>18</v>
      </c>
      <c r="C34" s="262"/>
      <c r="D34" s="263" t="s">
        <v>1127</v>
      </c>
      <c r="E34" s="247"/>
      <c r="F34" s="247"/>
      <c r="G34" s="247"/>
      <c r="H34" s="247"/>
      <c r="I34" s="247"/>
      <c r="J34" s="247"/>
      <c r="K34" s="247"/>
      <c r="L34" s="247"/>
      <c r="M34" s="247"/>
      <c r="N34" s="247"/>
      <c r="O34" s="247"/>
      <c r="P34" s="247"/>
      <c r="Q34" s="247"/>
      <c r="R34" s="247"/>
      <c r="S34" s="247"/>
      <c r="T34" s="247"/>
      <c r="U34" s="247"/>
      <c r="V34" s="247"/>
      <c r="W34" s="247"/>
      <c r="X34" s="247"/>
      <c r="Y34" s="247"/>
      <c r="Z34" s="247"/>
    </row>
    <row r="35" spans="1:26" ht="12.75" customHeight="1">
      <c r="A35" s="251"/>
      <c r="B35" s="247" t="s">
        <v>6</v>
      </c>
      <c r="C35" s="262"/>
      <c r="D35" s="263" t="s">
        <v>1128</v>
      </c>
      <c r="E35" s="247"/>
      <c r="F35" s="247"/>
      <c r="G35" s="247"/>
      <c r="H35" s="247"/>
      <c r="I35" s="247"/>
      <c r="J35" s="247"/>
      <c r="K35" s="247"/>
      <c r="L35" s="247"/>
      <c r="M35" s="247"/>
      <c r="N35" s="247"/>
      <c r="O35" s="247"/>
      <c r="P35" s="247"/>
      <c r="Q35" s="247"/>
      <c r="R35" s="247"/>
      <c r="S35" s="247"/>
      <c r="T35" s="247"/>
      <c r="U35" s="247"/>
      <c r="V35" s="247"/>
      <c r="W35" s="247"/>
      <c r="X35" s="247"/>
      <c r="Y35" s="247"/>
      <c r="Z35" s="247"/>
    </row>
    <row r="36" spans="1:26" ht="12.75" customHeight="1">
      <c r="A36" s="251"/>
      <c r="B36" s="247" t="s">
        <v>19</v>
      </c>
      <c r="C36" s="262"/>
      <c r="D36" s="294" t="s">
        <v>1138</v>
      </c>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1:26" ht="14.25" customHeight="1">
      <c r="A37" s="251"/>
      <c r="B37" s="249" t="s">
        <v>20</v>
      </c>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26" ht="14.25" customHeight="1">
      <c r="A38" s="251"/>
      <c r="B38" s="337" t="s">
        <v>1139</v>
      </c>
      <c r="C38" s="335"/>
      <c r="D38" s="335"/>
      <c r="E38" s="247"/>
      <c r="F38" s="247"/>
      <c r="G38" s="247"/>
      <c r="H38" s="247"/>
      <c r="I38" s="247"/>
      <c r="J38" s="247"/>
      <c r="K38" s="247"/>
      <c r="L38" s="247"/>
      <c r="M38" s="247"/>
      <c r="N38" s="247"/>
      <c r="O38" s="247"/>
      <c r="P38" s="247"/>
      <c r="Q38" s="247"/>
      <c r="R38" s="247"/>
      <c r="S38" s="247"/>
      <c r="T38" s="247"/>
      <c r="U38" s="247"/>
      <c r="V38" s="247"/>
      <c r="W38" s="247"/>
      <c r="X38" s="247"/>
      <c r="Y38" s="247"/>
      <c r="Z38" s="247"/>
    </row>
    <row r="39" spans="1:26" ht="12.75" customHeight="1">
      <c r="A39" s="251"/>
      <c r="B39" s="374" t="s">
        <v>21</v>
      </c>
      <c r="C39" s="375"/>
      <c r="D39" s="375"/>
      <c r="E39" s="247"/>
      <c r="F39" s="247"/>
      <c r="G39" s="247"/>
      <c r="H39" s="247"/>
      <c r="I39" s="247"/>
      <c r="J39" s="247"/>
      <c r="K39" s="247"/>
      <c r="L39" s="247"/>
      <c r="M39" s="247"/>
      <c r="N39" s="247"/>
      <c r="O39" s="247"/>
      <c r="P39" s="247"/>
      <c r="Q39" s="247"/>
      <c r="R39" s="247"/>
      <c r="S39" s="247"/>
      <c r="T39" s="247"/>
      <c r="U39" s="247"/>
      <c r="V39" s="247"/>
      <c r="W39" s="247"/>
      <c r="X39" s="247"/>
      <c r="Y39" s="247"/>
      <c r="Z39" s="247"/>
    </row>
    <row r="40" spans="1:26" ht="12.75" customHeight="1">
      <c r="A40" s="251"/>
      <c r="B40" s="376"/>
      <c r="C40" s="335"/>
      <c r="D40" s="335"/>
      <c r="E40" s="247"/>
      <c r="F40" s="247"/>
      <c r="G40" s="247"/>
      <c r="H40" s="247"/>
      <c r="I40" s="247"/>
      <c r="J40" s="247"/>
      <c r="K40" s="247"/>
      <c r="L40" s="247"/>
      <c r="M40" s="247"/>
      <c r="N40" s="247"/>
      <c r="O40" s="247"/>
      <c r="P40" s="247"/>
      <c r="Q40" s="247"/>
      <c r="R40" s="247"/>
      <c r="S40" s="247"/>
      <c r="T40" s="247"/>
      <c r="U40" s="247"/>
      <c r="V40" s="247"/>
      <c r="W40" s="247"/>
      <c r="X40" s="247"/>
      <c r="Y40" s="247"/>
      <c r="Z40" s="247"/>
    </row>
    <row r="41" spans="1:26" ht="12.75" customHeight="1">
      <c r="A41" s="249"/>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1:26" ht="12.75" customHeight="1">
      <c r="A42" s="251" t="s">
        <v>22</v>
      </c>
      <c r="B42" s="522" t="s">
        <v>23</v>
      </c>
      <c r="C42" s="523"/>
      <c r="D42" s="523"/>
      <c r="E42" s="247"/>
      <c r="F42" s="247"/>
      <c r="G42" s="247"/>
      <c r="H42" s="247"/>
      <c r="I42" s="247"/>
      <c r="J42" s="247"/>
      <c r="K42" s="247"/>
      <c r="L42" s="247"/>
      <c r="M42" s="247"/>
      <c r="N42" s="247"/>
      <c r="O42" s="247"/>
      <c r="P42" s="247"/>
      <c r="Q42" s="247"/>
      <c r="R42" s="247"/>
      <c r="S42" s="247"/>
      <c r="T42" s="247"/>
      <c r="U42" s="247"/>
      <c r="V42" s="247"/>
      <c r="W42" s="247"/>
      <c r="X42" s="247"/>
      <c r="Y42" s="247"/>
      <c r="Z42" s="247"/>
    </row>
    <row r="43" spans="1:26" ht="12.75" customHeight="1">
      <c r="A43" s="251"/>
      <c r="B43" s="265"/>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row>
    <row r="44" spans="1:26" ht="12.75" customHeight="1">
      <c r="A44" s="266" t="s">
        <v>1123</v>
      </c>
      <c r="B44" s="267" t="s">
        <v>24</v>
      </c>
      <c r="C44" s="268"/>
      <c r="D44" s="247"/>
      <c r="E44" s="247"/>
      <c r="F44" s="247"/>
      <c r="G44" s="247"/>
      <c r="H44" s="247"/>
      <c r="I44" s="247"/>
      <c r="J44" s="247"/>
      <c r="K44" s="247"/>
      <c r="L44" s="247"/>
      <c r="M44" s="247"/>
      <c r="N44" s="247"/>
      <c r="O44" s="247"/>
      <c r="P44" s="247"/>
      <c r="Q44" s="247"/>
      <c r="R44" s="247"/>
      <c r="S44" s="247"/>
      <c r="T44" s="247"/>
      <c r="U44" s="247"/>
      <c r="V44" s="247"/>
      <c r="W44" s="247"/>
      <c r="X44" s="247"/>
      <c r="Y44" s="247"/>
      <c r="Z44" s="247"/>
    </row>
    <row r="45" spans="1:26" ht="12.75" customHeight="1">
      <c r="A45" s="266"/>
      <c r="B45" s="267" t="s">
        <v>25</v>
      </c>
      <c r="C45" s="268"/>
      <c r="D45" s="247"/>
      <c r="E45" s="247"/>
      <c r="F45" s="247"/>
      <c r="G45" s="247"/>
      <c r="H45" s="247"/>
      <c r="I45" s="247"/>
      <c r="J45" s="247"/>
      <c r="K45" s="247"/>
      <c r="L45" s="247"/>
      <c r="M45" s="247"/>
      <c r="N45" s="247"/>
      <c r="O45" s="247"/>
      <c r="P45" s="247"/>
      <c r="Q45" s="247"/>
      <c r="R45" s="247"/>
      <c r="S45" s="247"/>
      <c r="T45" s="247"/>
      <c r="U45" s="247"/>
      <c r="V45" s="247"/>
      <c r="W45" s="247"/>
      <c r="X45" s="247"/>
      <c r="Y45" s="247"/>
      <c r="Z45" s="247"/>
    </row>
    <row r="46" spans="1:26" ht="12.75" customHeight="1">
      <c r="A46" s="266"/>
      <c r="B46" s="267" t="s">
        <v>26</v>
      </c>
      <c r="C46" s="268"/>
      <c r="D46" s="247"/>
      <c r="E46" s="247"/>
      <c r="F46" s="247"/>
      <c r="G46" s="247"/>
      <c r="H46" s="247"/>
      <c r="I46" s="247"/>
      <c r="J46" s="247"/>
      <c r="K46" s="247"/>
      <c r="L46" s="247"/>
      <c r="M46" s="247"/>
      <c r="N46" s="247"/>
      <c r="O46" s="247"/>
      <c r="P46" s="247"/>
      <c r="Q46" s="247"/>
      <c r="R46" s="247"/>
      <c r="S46" s="247"/>
      <c r="T46" s="247"/>
      <c r="U46" s="247"/>
      <c r="V46" s="247"/>
      <c r="W46" s="247"/>
      <c r="X46" s="247"/>
      <c r="Y46" s="247"/>
      <c r="Z46" s="247"/>
    </row>
    <row r="47" spans="1:26" ht="12.75" customHeight="1">
      <c r="A47" s="251"/>
      <c r="B47" s="252"/>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row>
    <row r="48" spans="1:26" ht="12.75" customHeight="1">
      <c r="A48" s="251" t="s">
        <v>27</v>
      </c>
      <c r="B48" s="252" t="s">
        <v>28</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row>
    <row r="49" spans="1:26" ht="12.75" customHeight="1">
      <c r="A49" s="251"/>
      <c r="B49" s="252"/>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row>
    <row r="50" spans="1:26" ht="12.75" customHeight="1">
      <c r="A50" s="266" t="s">
        <v>1123</v>
      </c>
      <c r="B50" s="267" t="s">
        <v>29</v>
      </c>
      <c r="C50" s="268"/>
      <c r="D50" s="247"/>
      <c r="E50" s="247"/>
      <c r="F50" s="247"/>
      <c r="G50" s="247"/>
      <c r="H50" s="247"/>
      <c r="I50" s="247"/>
      <c r="J50" s="247"/>
      <c r="K50" s="247"/>
      <c r="L50" s="247"/>
      <c r="M50" s="247"/>
      <c r="N50" s="247"/>
      <c r="O50" s="247"/>
      <c r="P50" s="247"/>
      <c r="Q50" s="247"/>
      <c r="R50" s="247"/>
      <c r="S50" s="247"/>
      <c r="T50" s="247"/>
      <c r="U50" s="247"/>
      <c r="V50" s="247"/>
      <c r="W50" s="247"/>
      <c r="X50" s="247"/>
      <c r="Y50" s="247"/>
      <c r="Z50" s="247"/>
    </row>
    <row r="51" spans="1:26" ht="12.75" customHeight="1">
      <c r="A51" s="266"/>
      <c r="B51" s="267" t="s">
        <v>30</v>
      </c>
      <c r="C51" s="268"/>
      <c r="D51" s="247"/>
      <c r="E51" s="247"/>
      <c r="F51" s="247"/>
      <c r="G51" s="247"/>
      <c r="H51" s="247"/>
      <c r="I51" s="247"/>
      <c r="J51" s="247"/>
      <c r="K51" s="247"/>
      <c r="L51" s="247"/>
      <c r="M51" s="247"/>
      <c r="N51" s="247"/>
      <c r="O51" s="247"/>
      <c r="P51" s="247"/>
      <c r="Q51" s="247"/>
      <c r="R51" s="247"/>
      <c r="S51" s="247"/>
      <c r="T51" s="247"/>
      <c r="U51" s="247"/>
      <c r="V51" s="247"/>
      <c r="W51" s="247"/>
      <c r="X51" s="247"/>
      <c r="Y51" s="247"/>
      <c r="Z51" s="247"/>
    </row>
    <row r="52" spans="1:26" ht="12.75" customHeight="1">
      <c r="A52" s="266"/>
      <c r="B52" s="267" t="s">
        <v>1048</v>
      </c>
      <c r="C52" s="268"/>
      <c r="D52" s="247"/>
      <c r="E52" s="247"/>
      <c r="F52" s="247"/>
      <c r="G52" s="247"/>
      <c r="H52" s="247"/>
      <c r="I52" s="247"/>
      <c r="J52" s="247"/>
      <c r="K52" s="247"/>
      <c r="L52" s="247"/>
      <c r="M52" s="247"/>
      <c r="N52" s="247"/>
      <c r="O52" s="247"/>
      <c r="P52" s="247"/>
      <c r="Q52" s="247"/>
      <c r="R52" s="247"/>
      <c r="S52" s="247"/>
      <c r="T52" s="247"/>
      <c r="U52" s="247"/>
      <c r="V52" s="247"/>
      <c r="W52" s="247"/>
      <c r="X52" s="247"/>
      <c r="Y52" s="247"/>
      <c r="Z52" s="247"/>
    </row>
    <row r="53" spans="1:26" ht="12.75" customHeight="1">
      <c r="A53" s="251"/>
      <c r="B53" s="252"/>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row>
    <row r="54" spans="1:26" ht="12.75" customHeight="1">
      <c r="A54" s="251" t="s">
        <v>31</v>
      </c>
      <c r="B54" s="252" t="s">
        <v>32</v>
      </c>
      <c r="C54" s="269"/>
      <c r="D54" s="247"/>
      <c r="E54" s="247"/>
      <c r="F54" s="247"/>
      <c r="G54" s="247"/>
      <c r="H54" s="247"/>
      <c r="I54" s="247"/>
      <c r="J54" s="247"/>
      <c r="K54" s="247"/>
      <c r="L54" s="247"/>
      <c r="M54" s="247"/>
      <c r="N54" s="247"/>
      <c r="O54" s="247"/>
      <c r="P54" s="247"/>
      <c r="Q54" s="247"/>
      <c r="R54" s="247"/>
      <c r="S54" s="247"/>
      <c r="T54" s="247"/>
      <c r="U54" s="247"/>
      <c r="V54" s="247"/>
      <c r="W54" s="247"/>
      <c r="X54" s="247"/>
      <c r="Y54" s="247"/>
      <c r="Z54" s="247"/>
    </row>
    <row r="55" spans="1:26" ht="12.75" customHeight="1">
      <c r="A55" s="251"/>
      <c r="B55" s="252"/>
      <c r="C55" s="269"/>
      <c r="D55" s="247"/>
      <c r="E55" s="247"/>
      <c r="F55" s="247"/>
      <c r="G55" s="247"/>
      <c r="H55" s="247"/>
      <c r="I55" s="247"/>
      <c r="J55" s="247"/>
      <c r="K55" s="247"/>
      <c r="L55" s="247"/>
      <c r="M55" s="247"/>
      <c r="N55" s="247"/>
      <c r="O55" s="247"/>
      <c r="P55" s="247"/>
      <c r="Q55" s="247"/>
      <c r="R55" s="247"/>
      <c r="S55" s="247"/>
      <c r="T55" s="247"/>
      <c r="U55" s="247"/>
      <c r="V55" s="247"/>
      <c r="W55" s="247"/>
      <c r="X55" s="247"/>
      <c r="Y55" s="247"/>
      <c r="Z55" s="247"/>
    </row>
    <row r="56" spans="1:26" ht="12.75" customHeight="1">
      <c r="A56" s="266" t="s">
        <v>1123</v>
      </c>
      <c r="B56" s="267" t="s">
        <v>33</v>
      </c>
      <c r="C56" s="268"/>
      <c r="D56" s="524"/>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1:26" ht="12.75" customHeight="1">
      <c r="A57" s="266"/>
      <c r="B57" s="267" t="s">
        <v>34</v>
      </c>
      <c r="C57" s="268"/>
      <c r="D57" s="523"/>
      <c r="E57" s="247"/>
      <c r="F57" s="247"/>
      <c r="G57" s="247"/>
      <c r="H57" s="247"/>
      <c r="I57" s="247"/>
      <c r="J57" s="247"/>
      <c r="K57" s="247"/>
      <c r="L57" s="247"/>
      <c r="M57" s="247"/>
      <c r="N57" s="247"/>
      <c r="O57" s="247"/>
      <c r="P57" s="247"/>
      <c r="Q57" s="247"/>
      <c r="R57" s="247"/>
      <c r="S57" s="247"/>
      <c r="T57" s="247"/>
      <c r="U57" s="247"/>
      <c r="V57" s="247"/>
      <c r="W57" s="247"/>
      <c r="X57" s="247"/>
      <c r="Y57" s="247"/>
      <c r="Z57" s="247"/>
    </row>
    <row r="58" spans="1:26" ht="12.75" customHeight="1">
      <c r="A58" s="266"/>
      <c r="B58" s="267" t="s">
        <v>35</v>
      </c>
      <c r="C58" s="268"/>
      <c r="D58" s="523"/>
      <c r="E58" s="247"/>
      <c r="F58" s="247"/>
      <c r="G58" s="247"/>
      <c r="H58" s="247"/>
      <c r="I58" s="247"/>
      <c r="J58" s="247"/>
      <c r="K58" s="247"/>
      <c r="L58" s="247"/>
      <c r="M58" s="247"/>
      <c r="N58" s="247"/>
      <c r="O58" s="247"/>
      <c r="P58" s="247"/>
      <c r="Q58" s="247"/>
      <c r="R58" s="247"/>
      <c r="S58" s="247"/>
      <c r="T58" s="247"/>
      <c r="U58" s="247"/>
      <c r="V58" s="247"/>
      <c r="W58" s="247"/>
      <c r="X58" s="247"/>
      <c r="Y58" s="247"/>
      <c r="Z58" s="247"/>
    </row>
    <row r="59" spans="1:26" ht="12.75" customHeight="1">
      <c r="A59" s="266"/>
      <c r="B59" s="270" t="s">
        <v>36</v>
      </c>
      <c r="C59" s="268"/>
      <c r="D59" s="247"/>
      <c r="E59" s="247"/>
      <c r="F59" s="247"/>
      <c r="G59" s="247"/>
      <c r="H59" s="247"/>
      <c r="I59" s="247"/>
      <c r="J59" s="247"/>
      <c r="K59" s="247"/>
      <c r="L59" s="247"/>
      <c r="M59" s="247"/>
      <c r="N59" s="247"/>
      <c r="O59" s="247"/>
      <c r="P59" s="247"/>
      <c r="Q59" s="247"/>
      <c r="R59" s="247"/>
      <c r="S59" s="247"/>
      <c r="T59" s="247"/>
      <c r="U59" s="247"/>
      <c r="V59" s="247"/>
      <c r="W59" s="247"/>
      <c r="X59" s="247"/>
      <c r="Y59" s="247"/>
      <c r="Z59" s="247"/>
    </row>
    <row r="60" spans="1:26" ht="12.75" customHeight="1">
      <c r="A60" s="266"/>
      <c r="B60" s="267" t="s">
        <v>37</v>
      </c>
      <c r="C60" s="268"/>
      <c r="D60" s="247"/>
      <c r="E60" s="247"/>
      <c r="F60" s="247"/>
      <c r="G60" s="247"/>
      <c r="H60" s="247"/>
      <c r="I60" s="247"/>
      <c r="J60" s="247"/>
      <c r="K60" s="247"/>
      <c r="L60" s="247"/>
      <c r="M60" s="247"/>
      <c r="N60" s="247"/>
      <c r="O60" s="247"/>
      <c r="P60" s="247"/>
      <c r="Q60" s="247"/>
      <c r="R60" s="247"/>
      <c r="S60" s="247"/>
      <c r="T60" s="247"/>
      <c r="U60" s="247"/>
      <c r="V60" s="247"/>
      <c r="W60" s="247"/>
      <c r="X60" s="247"/>
      <c r="Y60" s="247"/>
      <c r="Z60" s="247"/>
    </row>
    <row r="61" spans="1:26" ht="12.75" customHeight="1">
      <c r="A61" s="266"/>
      <c r="B61" s="267" t="s">
        <v>38</v>
      </c>
      <c r="C61" s="271"/>
      <c r="D61" s="271"/>
      <c r="E61" s="247"/>
      <c r="F61" s="247"/>
      <c r="G61" s="247"/>
      <c r="H61" s="247"/>
      <c r="I61" s="247"/>
      <c r="J61" s="247"/>
      <c r="K61" s="247"/>
      <c r="L61" s="247"/>
      <c r="M61" s="247"/>
      <c r="N61" s="247"/>
      <c r="O61" s="247"/>
      <c r="P61" s="247"/>
      <c r="Q61" s="247"/>
      <c r="R61" s="247"/>
      <c r="S61" s="247"/>
      <c r="T61" s="247"/>
      <c r="U61" s="247"/>
      <c r="V61" s="247"/>
      <c r="W61" s="247"/>
      <c r="X61" s="247"/>
      <c r="Y61" s="247"/>
      <c r="Z61" s="247"/>
    </row>
    <row r="62" spans="1:26" ht="12.75" customHeight="1">
      <c r="A62" s="251"/>
      <c r="B62" s="334"/>
      <c r="C62" s="335"/>
      <c r="D62" s="335"/>
      <c r="E62" s="247"/>
      <c r="F62" s="247"/>
      <c r="G62" s="247"/>
      <c r="H62" s="247"/>
      <c r="I62" s="247"/>
      <c r="J62" s="247"/>
      <c r="K62" s="247"/>
      <c r="L62" s="247"/>
      <c r="M62" s="247"/>
      <c r="N62" s="247"/>
      <c r="O62" s="247"/>
      <c r="P62" s="247"/>
      <c r="Q62" s="247"/>
      <c r="R62" s="247"/>
      <c r="S62" s="247"/>
      <c r="T62" s="247"/>
      <c r="U62" s="247"/>
      <c r="V62" s="247"/>
      <c r="W62" s="247"/>
      <c r="X62" s="247"/>
      <c r="Y62" s="247"/>
      <c r="Z62" s="247"/>
    </row>
    <row r="63" spans="1:26" ht="12.75" customHeight="1">
      <c r="A63" s="251"/>
      <c r="B63" s="247"/>
      <c r="C63" s="271"/>
      <c r="D63" s="271"/>
      <c r="E63" s="247"/>
      <c r="F63" s="247"/>
      <c r="G63" s="247"/>
      <c r="H63" s="247"/>
      <c r="I63" s="247"/>
      <c r="J63" s="247"/>
      <c r="K63" s="247"/>
      <c r="L63" s="247"/>
      <c r="M63" s="247"/>
      <c r="N63" s="247"/>
      <c r="O63" s="247"/>
      <c r="P63" s="247"/>
      <c r="Q63" s="247"/>
      <c r="R63" s="247"/>
      <c r="S63" s="247"/>
      <c r="T63" s="247"/>
      <c r="U63" s="247"/>
      <c r="V63" s="247"/>
      <c r="W63" s="247"/>
      <c r="X63" s="247"/>
      <c r="Y63" s="247"/>
      <c r="Z63" s="247"/>
    </row>
    <row r="64" spans="1:26" ht="12.75" customHeight="1">
      <c r="A64" s="266"/>
      <c r="B64" s="267" t="s">
        <v>39</v>
      </c>
      <c r="C64" s="271"/>
      <c r="D64" s="271"/>
      <c r="E64" s="247"/>
      <c r="F64" s="247"/>
      <c r="G64" s="247"/>
      <c r="H64" s="247"/>
      <c r="I64" s="247"/>
      <c r="J64" s="247"/>
      <c r="K64" s="247"/>
      <c r="L64" s="247"/>
      <c r="M64" s="247"/>
      <c r="N64" s="247"/>
      <c r="O64" s="247"/>
      <c r="P64" s="247"/>
      <c r="Q64" s="247"/>
      <c r="R64" s="247"/>
      <c r="S64" s="247"/>
      <c r="T64" s="247"/>
      <c r="U64" s="247"/>
      <c r="V64" s="247"/>
      <c r="W64" s="247"/>
      <c r="X64" s="247"/>
      <c r="Y64" s="247"/>
      <c r="Z64" s="247"/>
    </row>
    <row r="65" spans="1:26" ht="12.75" customHeight="1">
      <c r="A65" s="251"/>
      <c r="B65" s="336"/>
      <c r="C65" s="335"/>
      <c r="D65" s="335"/>
      <c r="E65" s="247"/>
      <c r="F65" s="247"/>
      <c r="G65" s="247"/>
      <c r="H65" s="247"/>
      <c r="I65" s="247"/>
      <c r="J65" s="247"/>
      <c r="K65" s="247"/>
      <c r="L65" s="247"/>
      <c r="M65" s="247"/>
      <c r="N65" s="247"/>
      <c r="O65" s="247"/>
      <c r="P65" s="247"/>
      <c r="Q65" s="247"/>
      <c r="R65" s="247"/>
      <c r="S65" s="247"/>
      <c r="T65" s="247"/>
      <c r="U65" s="247"/>
      <c r="V65" s="247"/>
      <c r="W65" s="247"/>
      <c r="X65" s="247"/>
      <c r="Y65" s="247"/>
      <c r="Z65" s="247"/>
    </row>
    <row r="66" spans="1:26" ht="12.75" customHeight="1">
      <c r="A66" s="251" t="s">
        <v>40</v>
      </c>
      <c r="B66" s="252" t="s">
        <v>41</v>
      </c>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7" spans="1:26" ht="12.75" customHeight="1">
      <c r="A67" s="251"/>
      <c r="B67" s="252"/>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row>
    <row r="68" spans="1:26" ht="12.75" customHeight="1">
      <c r="A68" s="266"/>
      <c r="B68" s="267" t="s">
        <v>42</v>
      </c>
      <c r="C68" s="268"/>
      <c r="D68" s="247"/>
      <c r="E68" s="247"/>
      <c r="F68" s="247"/>
      <c r="G68" s="247"/>
      <c r="H68" s="247"/>
      <c r="I68" s="247"/>
      <c r="J68" s="247"/>
      <c r="K68" s="247"/>
      <c r="L68" s="247"/>
      <c r="M68" s="247"/>
      <c r="N68" s="247"/>
      <c r="O68" s="247"/>
      <c r="P68" s="247"/>
      <c r="Q68" s="247"/>
      <c r="R68" s="247"/>
      <c r="S68" s="247"/>
      <c r="T68" s="247"/>
      <c r="U68" s="247"/>
      <c r="V68" s="247"/>
      <c r="W68" s="247"/>
      <c r="X68" s="247"/>
      <c r="Y68" s="247"/>
      <c r="Z68" s="247"/>
    </row>
    <row r="69" spans="1:26" ht="12.75" customHeight="1">
      <c r="A69" s="266"/>
      <c r="B69" s="267" t="s">
        <v>1049</v>
      </c>
      <c r="C69" s="268"/>
      <c r="D69" s="247"/>
      <c r="E69" s="247"/>
      <c r="F69" s="247"/>
      <c r="G69" s="247"/>
      <c r="H69" s="247"/>
      <c r="I69" s="247"/>
      <c r="J69" s="247"/>
      <c r="K69" s="247"/>
      <c r="L69" s="247"/>
      <c r="M69" s="247"/>
      <c r="N69" s="247"/>
      <c r="O69" s="247"/>
      <c r="P69" s="247"/>
      <c r="Q69" s="247"/>
      <c r="R69" s="247"/>
      <c r="S69" s="247"/>
      <c r="T69" s="247"/>
      <c r="U69" s="247"/>
      <c r="V69" s="247"/>
      <c r="W69" s="247"/>
      <c r="X69" s="247"/>
      <c r="Y69" s="247"/>
      <c r="Z69" s="247"/>
    </row>
    <row r="70" spans="1:26" ht="12.75" customHeight="1">
      <c r="A70" s="266" t="s">
        <v>1123</v>
      </c>
      <c r="B70" s="267" t="s">
        <v>43</v>
      </c>
      <c r="C70" s="268"/>
      <c r="D70" s="247"/>
      <c r="E70" s="247"/>
      <c r="F70" s="247"/>
      <c r="G70" s="247"/>
      <c r="H70" s="247"/>
      <c r="I70" s="247"/>
      <c r="J70" s="247"/>
      <c r="K70" s="247"/>
      <c r="L70" s="247"/>
      <c r="M70" s="247"/>
      <c r="N70" s="247"/>
      <c r="O70" s="247"/>
      <c r="P70" s="247"/>
      <c r="Q70" s="247"/>
      <c r="R70" s="247"/>
      <c r="S70" s="247"/>
      <c r="T70" s="247"/>
      <c r="U70" s="247"/>
      <c r="V70" s="247"/>
      <c r="W70" s="247"/>
      <c r="X70" s="247"/>
      <c r="Y70" s="247"/>
      <c r="Z70" s="247"/>
    </row>
    <row r="71" spans="1:26" ht="12.75" customHeight="1">
      <c r="A71" s="266"/>
      <c r="B71" s="267" t="s">
        <v>44</v>
      </c>
      <c r="C71" s="268"/>
      <c r="D71" s="247"/>
      <c r="E71" s="247"/>
      <c r="F71" s="247"/>
      <c r="G71" s="247"/>
      <c r="H71" s="247"/>
      <c r="I71" s="247"/>
      <c r="J71" s="247"/>
      <c r="K71" s="247"/>
      <c r="L71" s="247"/>
      <c r="M71" s="247"/>
      <c r="N71" s="247"/>
      <c r="O71" s="247"/>
      <c r="P71" s="247"/>
      <c r="Q71" s="247"/>
      <c r="R71" s="247"/>
      <c r="S71" s="247"/>
      <c r="T71" s="247"/>
      <c r="U71" s="247"/>
      <c r="V71" s="247"/>
      <c r="W71" s="247"/>
      <c r="X71" s="247"/>
      <c r="Y71" s="247"/>
      <c r="Z71" s="247"/>
    </row>
    <row r="72" spans="1:26" ht="12.75" customHeight="1">
      <c r="A72" s="266" t="s">
        <v>1123</v>
      </c>
      <c r="B72" s="267" t="s">
        <v>45</v>
      </c>
      <c r="C72" s="268"/>
      <c r="D72" s="247"/>
      <c r="E72" s="247"/>
      <c r="F72" s="247"/>
      <c r="G72" s="247"/>
      <c r="H72" s="247"/>
      <c r="I72" s="247"/>
      <c r="J72" s="247"/>
      <c r="K72" s="247"/>
      <c r="L72" s="247"/>
      <c r="M72" s="247"/>
      <c r="N72" s="247"/>
      <c r="O72" s="247"/>
      <c r="P72" s="247"/>
      <c r="Q72" s="247"/>
      <c r="R72" s="247"/>
      <c r="S72" s="247"/>
      <c r="T72" s="247"/>
      <c r="U72" s="247"/>
      <c r="V72" s="247"/>
      <c r="W72" s="247"/>
      <c r="X72" s="247"/>
      <c r="Y72" s="247"/>
      <c r="Z72" s="247"/>
    </row>
    <row r="73" spans="1:26" ht="12.75" customHeight="1">
      <c r="A73" s="266" t="s">
        <v>1123</v>
      </c>
      <c r="B73" s="267" t="s">
        <v>1050</v>
      </c>
      <c r="C73" s="268"/>
      <c r="D73" s="247"/>
      <c r="E73" s="247"/>
      <c r="F73" s="247"/>
      <c r="G73" s="247"/>
      <c r="H73" s="247"/>
      <c r="I73" s="247"/>
      <c r="J73" s="247"/>
      <c r="K73" s="247"/>
      <c r="L73" s="247"/>
      <c r="M73" s="247"/>
      <c r="N73" s="247"/>
      <c r="O73" s="247"/>
      <c r="P73" s="247"/>
      <c r="Q73" s="247"/>
      <c r="R73" s="247"/>
      <c r="S73" s="247"/>
      <c r="T73" s="247"/>
      <c r="U73" s="247"/>
      <c r="V73" s="247"/>
      <c r="W73" s="247"/>
      <c r="X73" s="247"/>
      <c r="Y73" s="247"/>
      <c r="Z73" s="247"/>
    </row>
    <row r="74" spans="1:26" ht="12.75" customHeight="1">
      <c r="A74" s="266" t="s">
        <v>1123</v>
      </c>
      <c r="B74" s="267" t="s">
        <v>1051</v>
      </c>
      <c r="C74" s="268"/>
      <c r="D74" s="247"/>
      <c r="E74" s="247"/>
      <c r="F74" s="247"/>
      <c r="G74" s="247"/>
      <c r="H74" s="247"/>
      <c r="I74" s="247"/>
      <c r="J74" s="247"/>
      <c r="K74" s="247"/>
      <c r="L74" s="247"/>
      <c r="M74" s="247"/>
      <c r="N74" s="247"/>
      <c r="O74" s="247"/>
      <c r="P74" s="247"/>
      <c r="Q74" s="247"/>
      <c r="R74" s="247"/>
      <c r="S74" s="247"/>
      <c r="T74" s="247"/>
      <c r="U74" s="247"/>
      <c r="V74" s="247"/>
      <c r="W74" s="247"/>
      <c r="X74" s="247"/>
      <c r="Y74" s="247"/>
      <c r="Z74" s="247"/>
    </row>
    <row r="75" spans="1:26" ht="12.75" customHeight="1">
      <c r="A75" s="266" t="s">
        <v>1123</v>
      </c>
      <c r="B75" s="267" t="s">
        <v>1052</v>
      </c>
      <c r="C75" s="268"/>
      <c r="D75" s="247"/>
      <c r="E75" s="247"/>
      <c r="F75" s="247"/>
      <c r="G75" s="247"/>
      <c r="H75" s="247"/>
      <c r="I75" s="247"/>
      <c r="J75" s="247"/>
      <c r="K75" s="247"/>
      <c r="L75" s="247"/>
      <c r="M75" s="247"/>
      <c r="N75" s="247"/>
      <c r="O75" s="247"/>
      <c r="P75" s="247"/>
      <c r="Q75" s="247"/>
      <c r="R75" s="247"/>
      <c r="S75" s="247"/>
      <c r="T75" s="247"/>
      <c r="U75" s="247"/>
      <c r="V75" s="247"/>
      <c r="W75" s="247"/>
      <c r="X75" s="247"/>
      <c r="Y75" s="247"/>
      <c r="Z75" s="247"/>
    </row>
    <row r="76" spans="1:26" ht="12.75" customHeight="1">
      <c r="A76" s="266"/>
      <c r="B76" s="267" t="s">
        <v>1053</v>
      </c>
      <c r="C76" s="268"/>
      <c r="D76" s="247"/>
      <c r="E76" s="247"/>
      <c r="F76" s="247"/>
      <c r="G76" s="247"/>
      <c r="H76" s="247"/>
      <c r="I76" s="247"/>
      <c r="J76" s="247"/>
      <c r="K76" s="247"/>
      <c r="L76" s="247"/>
      <c r="M76" s="247"/>
      <c r="N76" s="247"/>
      <c r="O76" s="247"/>
      <c r="P76" s="247"/>
      <c r="Q76" s="247"/>
      <c r="R76" s="247"/>
      <c r="S76" s="247"/>
      <c r="T76" s="247"/>
      <c r="U76" s="247"/>
      <c r="V76" s="247"/>
      <c r="W76" s="247"/>
      <c r="X76" s="247"/>
      <c r="Y76" s="247"/>
      <c r="Z76" s="247"/>
    </row>
    <row r="77" spans="1:26" ht="14.25" customHeight="1">
      <c r="A77" s="266" t="s">
        <v>1123</v>
      </c>
      <c r="B77" s="255" t="s">
        <v>1054</v>
      </c>
      <c r="C77" s="268"/>
      <c r="D77" s="247"/>
      <c r="E77" s="247"/>
      <c r="F77" s="247"/>
      <c r="G77" s="247"/>
      <c r="H77" s="247"/>
      <c r="I77" s="247"/>
      <c r="J77" s="247"/>
      <c r="K77" s="247"/>
      <c r="L77" s="247"/>
      <c r="M77" s="247"/>
      <c r="N77" s="247"/>
      <c r="O77" s="247"/>
      <c r="P77" s="247"/>
      <c r="Q77" s="247"/>
      <c r="R77" s="247"/>
      <c r="S77" s="247"/>
      <c r="T77" s="247"/>
      <c r="U77" s="247"/>
      <c r="V77" s="247"/>
      <c r="W77" s="247"/>
      <c r="X77" s="247"/>
      <c r="Y77" s="247"/>
      <c r="Z77" s="247"/>
    </row>
    <row r="78" spans="1:26" ht="14.25" customHeight="1">
      <c r="A78" s="266"/>
      <c r="B78" s="255" t="s">
        <v>1055</v>
      </c>
      <c r="C78" s="268"/>
      <c r="D78" s="247"/>
      <c r="E78" s="247"/>
      <c r="F78" s="247"/>
      <c r="G78" s="247"/>
      <c r="H78" s="247"/>
      <c r="I78" s="247"/>
      <c r="J78" s="247"/>
      <c r="K78" s="247"/>
      <c r="L78" s="247"/>
      <c r="M78" s="247"/>
      <c r="N78" s="247"/>
      <c r="O78" s="247"/>
      <c r="P78" s="247"/>
      <c r="Q78" s="247"/>
      <c r="R78" s="247"/>
      <c r="S78" s="247"/>
      <c r="T78" s="247"/>
      <c r="U78" s="247"/>
      <c r="V78" s="247"/>
      <c r="W78" s="247"/>
      <c r="X78" s="247"/>
      <c r="Y78" s="247"/>
      <c r="Z78" s="247"/>
    </row>
    <row r="79" spans="1:26" ht="12.75" customHeight="1">
      <c r="A79" s="266"/>
      <c r="B79" s="267" t="s">
        <v>46</v>
      </c>
      <c r="C79" s="268"/>
      <c r="D79" s="247"/>
      <c r="E79" s="247"/>
      <c r="F79" s="247"/>
      <c r="G79" s="247"/>
      <c r="H79" s="247"/>
      <c r="I79" s="247"/>
      <c r="J79" s="247"/>
      <c r="K79" s="247"/>
      <c r="L79" s="247"/>
      <c r="M79" s="247"/>
      <c r="N79" s="247"/>
      <c r="O79" s="247"/>
      <c r="P79" s="247"/>
      <c r="Q79" s="247"/>
      <c r="R79" s="247"/>
      <c r="S79" s="247"/>
      <c r="T79" s="247"/>
      <c r="U79" s="247"/>
      <c r="V79" s="247"/>
      <c r="W79" s="247"/>
      <c r="X79" s="247"/>
      <c r="Y79" s="247"/>
      <c r="Z79" s="247"/>
    </row>
    <row r="80" spans="1:26" ht="12.75" customHeight="1">
      <c r="A80" s="372"/>
      <c r="B80" s="272"/>
      <c r="C80" s="273"/>
      <c r="D80" s="247"/>
      <c r="E80" s="247"/>
      <c r="F80" s="247"/>
      <c r="G80" s="247"/>
      <c r="H80" s="247"/>
      <c r="I80" s="247"/>
      <c r="J80" s="247"/>
      <c r="K80" s="247"/>
      <c r="L80" s="247"/>
      <c r="M80" s="247"/>
      <c r="N80" s="247"/>
      <c r="O80" s="247"/>
      <c r="P80" s="247"/>
      <c r="Q80" s="247"/>
      <c r="R80" s="247"/>
      <c r="S80" s="247"/>
      <c r="T80" s="247"/>
      <c r="U80" s="247"/>
      <c r="V80" s="247"/>
      <c r="W80" s="247"/>
      <c r="X80" s="247"/>
      <c r="Y80" s="247"/>
      <c r="Z80" s="247"/>
    </row>
    <row r="81" spans="1:26" ht="12.75" customHeight="1">
      <c r="A81" s="251" t="s">
        <v>47</v>
      </c>
      <c r="B81" s="252" t="s">
        <v>48</v>
      </c>
      <c r="C81" s="272"/>
      <c r="D81" s="247"/>
      <c r="E81" s="247"/>
      <c r="F81" s="247"/>
      <c r="G81" s="247"/>
      <c r="H81" s="247"/>
      <c r="I81" s="247"/>
      <c r="J81" s="247"/>
      <c r="K81" s="247"/>
      <c r="L81" s="247"/>
      <c r="M81" s="247"/>
      <c r="N81" s="247"/>
      <c r="O81" s="247"/>
      <c r="P81" s="247"/>
      <c r="Q81" s="247"/>
      <c r="R81" s="247"/>
      <c r="S81" s="247"/>
      <c r="T81" s="247"/>
      <c r="U81" s="247"/>
      <c r="V81" s="247"/>
      <c r="W81" s="247"/>
      <c r="X81" s="247"/>
      <c r="Y81" s="247"/>
      <c r="Z81" s="247"/>
    </row>
    <row r="82" spans="1:26" ht="12.75" customHeight="1">
      <c r="A82" s="274"/>
      <c r="B82" s="272"/>
      <c r="C82" s="272"/>
      <c r="D82" s="247"/>
      <c r="E82" s="247"/>
      <c r="F82" s="247"/>
      <c r="G82" s="247"/>
      <c r="H82" s="247"/>
      <c r="I82" s="247"/>
      <c r="J82" s="247"/>
      <c r="K82" s="247"/>
      <c r="L82" s="247"/>
      <c r="M82" s="247"/>
      <c r="N82" s="247"/>
      <c r="O82" s="247"/>
      <c r="P82" s="247"/>
      <c r="Q82" s="247"/>
      <c r="R82" s="247"/>
      <c r="S82" s="247"/>
      <c r="T82" s="247"/>
      <c r="U82" s="247"/>
      <c r="V82" s="247"/>
      <c r="W82" s="247"/>
      <c r="X82" s="247"/>
      <c r="Y82" s="247"/>
      <c r="Z82" s="247"/>
    </row>
    <row r="83" spans="1:26" ht="12.75" customHeight="1">
      <c r="A83" s="249"/>
      <c r="B83" s="275" t="s">
        <v>49</v>
      </c>
      <c r="C83" s="275"/>
      <c r="D83" s="275"/>
      <c r="E83" s="247"/>
      <c r="F83" s="247"/>
      <c r="G83" s="247"/>
      <c r="H83" s="247"/>
      <c r="I83" s="247"/>
      <c r="J83" s="247"/>
      <c r="K83" s="247"/>
      <c r="L83" s="247"/>
      <c r="M83" s="247"/>
      <c r="N83" s="247"/>
      <c r="O83" s="247"/>
      <c r="P83" s="247"/>
      <c r="Q83" s="247"/>
      <c r="R83" s="247"/>
      <c r="S83" s="247"/>
      <c r="T83" s="247"/>
      <c r="U83" s="247"/>
      <c r="V83" s="247"/>
      <c r="W83" s="247"/>
      <c r="X83" s="247"/>
      <c r="Y83" s="247"/>
      <c r="Z83" s="247"/>
    </row>
    <row r="84" spans="1:26" ht="12.75" customHeight="1">
      <c r="A84" s="249"/>
      <c r="B84" s="337"/>
      <c r="C84" s="335"/>
      <c r="D84" s="335"/>
      <c r="E84" s="247"/>
      <c r="F84" s="247"/>
      <c r="G84" s="247"/>
      <c r="H84" s="247"/>
      <c r="I84" s="247"/>
      <c r="J84" s="247"/>
      <c r="K84" s="247"/>
      <c r="L84" s="247"/>
      <c r="M84" s="247"/>
      <c r="N84" s="247"/>
      <c r="O84" s="247"/>
      <c r="P84" s="247"/>
      <c r="Q84" s="247"/>
      <c r="R84" s="247"/>
      <c r="S84" s="247"/>
      <c r="T84" s="247"/>
      <c r="U84" s="247"/>
      <c r="V84" s="247"/>
      <c r="W84" s="247"/>
      <c r="X84" s="247"/>
      <c r="Y84" s="247"/>
      <c r="Z84" s="247"/>
    </row>
    <row r="85" spans="1:26" ht="12.75" customHeight="1">
      <c r="A85" s="249"/>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row>
    <row r="86" spans="1:26" ht="12.75" customHeight="1">
      <c r="A86" s="249"/>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row>
    <row r="87" spans="1:26" ht="12.75" customHeight="1">
      <c r="A87" s="249"/>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row>
    <row r="88" spans="1:26" ht="12.75" customHeight="1">
      <c r="A88" s="249"/>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row>
    <row r="89" spans="1:26" ht="12.75" customHeight="1">
      <c r="A89" s="249"/>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row>
    <row r="90" spans="1:26" ht="12.75" customHeight="1">
      <c r="A90" s="249"/>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row>
    <row r="91" spans="1:26" ht="12.75" customHeight="1">
      <c r="A91" s="249"/>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row>
    <row r="92" spans="1:26" ht="12.75" customHeight="1">
      <c r="A92" s="249"/>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row>
    <row r="93" spans="1:26" ht="12.75" customHeight="1">
      <c r="A93" s="249"/>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row>
    <row r="94" spans="1:26" ht="12.75" customHeight="1">
      <c r="A94" s="249"/>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row>
    <row r="95" spans="1:26" ht="12.75" customHeight="1">
      <c r="A95" s="249"/>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row>
    <row r="96" spans="1:26" ht="12.75" customHeight="1">
      <c r="A96" s="249"/>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row>
    <row r="97" spans="1:26" ht="12.75" customHeight="1">
      <c r="A97" s="249"/>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row>
    <row r="98" spans="1:26" ht="12.75" customHeight="1">
      <c r="A98" s="249"/>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row>
    <row r="99" spans="1:26" ht="12.75" customHeight="1">
      <c r="A99" s="249"/>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row>
    <row r="100" spans="1:26" ht="12.75" customHeight="1">
      <c r="A100" s="249"/>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row>
    <row r="101" spans="1:26" ht="12.75" customHeight="1">
      <c r="A101" s="249"/>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row>
    <row r="102" spans="1:26" ht="12.75" customHeight="1">
      <c r="A102" s="249"/>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row>
    <row r="103" spans="1:26" ht="12.75" customHeight="1">
      <c r="A103" s="249"/>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row>
    <row r="104" spans="1:26" ht="12.75" customHeight="1">
      <c r="A104" s="249"/>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row>
    <row r="105" spans="1:26" ht="12.75" customHeight="1">
      <c r="A105" s="249"/>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row>
    <row r="106" spans="1:26" ht="12.75" customHeight="1">
      <c r="A106" s="249"/>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row>
    <row r="107" spans="1:26" ht="12.75" customHeight="1">
      <c r="A107" s="249"/>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row>
    <row r="108" spans="1:26" ht="12.75" customHeight="1">
      <c r="A108" s="249"/>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row>
    <row r="109" spans="1:26" ht="12.75" customHeight="1">
      <c r="A109" s="249"/>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row>
    <row r="110" spans="1:26" ht="12.75" customHeight="1">
      <c r="A110" s="249"/>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row>
    <row r="111" spans="1:26" ht="12.75" customHeight="1">
      <c r="A111" s="249"/>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row>
    <row r="112" spans="1:26" ht="12.75" customHeight="1">
      <c r="A112" s="249"/>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row>
    <row r="113" spans="1:26" ht="12.75" customHeight="1">
      <c r="A113" s="249"/>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row>
    <row r="114" spans="1:26" ht="12.75" customHeight="1">
      <c r="A114" s="249"/>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row>
    <row r="115" spans="1:26" ht="12.75" customHeight="1">
      <c r="A115" s="249"/>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row>
    <row r="116" spans="1:26" ht="12.75" customHeight="1">
      <c r="A116" s="249"/>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row>
    <row r="117" spans="1:26" ht="12.75" customHeight="1">
      <c r="A117" s="249"/>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row>
    <row r="118" spans="1:26" ht="12.75" customHeight="1">
      <c r="A118" s="249"/>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row>
    <row r="119" spans="1:26" ht="12.75" customHeight="1">
      <c r="A119" s="249"/>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row>
    <row r="120" spans="1:26" ht="12.75" customHeight="1">
      <c r="A120" s="249"/>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row>
    <row r="121" spans="1:26" ht="12.75" customHeight="1">
      <c r="A121" s="249"/>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row>
    <row r="122" spans="1:26" ht="12.75" customHeight="1">
      <c r="A122" s="249"/>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row>
    <row r="123" spans="1:26" ht="12.75" customHeight="1">
      <c r="A123" s="249"/>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row>
    <row r="124" spans="1:26" ht="12.75" customHeight="1">
      <c r="A124" s="249"/>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row>
    <row r="125" spans="1:26" ht="12.75" customHeight="1">
      <c r="A125" s="249"/>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row>
    <row r="126" spans="1:26" ht="12.75" customHeight="1">
      <c r="A126" s="249"/>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row>
    <row r="127" spans="1:26" ht="12.75" customHeight="1">
      <c r="A127" s="249"/>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row>
    <row r="128" spans="1:26" ht="12.75" customHeight="1">
      <c r="A128" s="249"/>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row>
    <row r="129" spans="1:26" ht="12.75" customHeight="1">
      <c r="A129" s="249"/>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row>
    <row r="130" spans="1:26" ht="12.75" customHeight="1">
      <c r="A130" s="249"/>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row>
    <row r="131" spans="1:26" ht="12.75" customHeight="1">
      <c r="A131" s="249"/>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row>
    <row r="132" spans="1:26" ht="12.75" customHeight="1">
      <c r="A132" s="249"/>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row>
    <row r="133" spans="1:26" ht="12.75" customHeight="1">
      <c r="A133" s="249"/>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row>
    <row r="134" spans="1:26" ht="12.75" customHeight="1">
      <c r="A134" s="249"/>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row>
    <row r="135" spans="1:26" ht="12.75" customHeight="1">
      <c r="A135" s="249"/>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row>
    <row r="136" spans="1:26" ht="12.75" customHeight="1">
      <c r="A136" s="249"/>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row>
    <row r="137" spans="1:26" ht="12.75" customHeight="1">
      <c r="A137" s="249"/>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row>
    <row r="138" spans="1:26" ht="12.75" customHeight="1">
      <c r="A138" s="249"/>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row>
    <row r="139" spans="1:26" ht="12.75" customHeight="1">
      <c r="A139" s="249"/>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row>
    <row r="140" spans="1:26" ht="12.75" customHeight="1">
      <c r="A140" s="249"/>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row>
    <row r="141" spans="1:26" ht="12.75" customHeight="1">
      <c r="A141" s="249"/>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row>
    <row r="142" spans="1:26" ht="12.75" customHeight="1">
      <c r="A142" s="249"/>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row>
    <row r="143" spans="1:26" ht="12.75" customHeight="1">
      <c r="A143" s="249"/>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row>
    <row r="144" spans="1:26" ht="12.75" customHeight="1">
      <c r="A144" s="249"/>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row>
    <row r="145" spans="1:26" ht="12.75" customHeight="1">
      <c r="A145" s="249"/>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row>
    <row r="146" spans="1:26" ht="12.75" customHeight="1">
      <c r="A146" s="249"/>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row>
    <row r="147" spans="1:26" ht="12.75" customHeight="1">
      <c r="A147" s="249"/>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row>
    <row r="148" spans="1:26" ht="12.75" customHeight="1">
      <c r="A148" s="249"/>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row>
    <row r="149" spans="1:26" ht="12.75" customHeight="1">
      <c r="A149" s="249"/>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row>
    <row r="150" spans="1:26" ht="12.75" customHeight="1">
      <c r="A150" s="249"/>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row>
    <row r="151" spans="1:26" ht="12.75" customHeight="1">
      <c r="A151" s="249"/>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row>
    <row r="152" spans="1:26" ht="12.75" customHeight="1">
      <c r="A152" s="249"/>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row>
    <row r="153" spans="1:26" ht="12.75" customHeight="1">
      <c r="A153" s="249"/>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row>
    <row r="154" spans="1:26" ht="12.75" customHeight="1">
      <c r="A154" s="249"/>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row>
    <row r="155" spans="1:26" ht="12.75" customHeight="1">
      <c r="A155" s="249"/>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row>
    <row r="156" spans="1:26" ht="12.75" customHeight="1">
      <c r="A156" s="249"/>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row>
    <row r="157" spans="1:26" ht="12.75" customHeight="1">
      <c r="A157" s="249"/>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row>
    <row r="158" spans="1:26" ht="12.75" customHeight="1">
      <c r="A158" s="249"/>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row>
    <row r="159" spans="1:26" ht="12.75" customHeight="1">
      <c r="A159" s="249"/>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row>
    <row r="160" spans="1:26" ht="12.75" customHeight="1">
      <c r="A160" s="249"/>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row>
    <row r="161" spans="1:26" ht="12.75" customHeight="1">
      <c r="A161" s="249"/>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row>
    <row r="162" spans="1:26" ht="12.75" customHeight="1">
      <c r="A162" s="249"/>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row>
    <row r="163" spans="1:26" ht="12.75" customHeight="1">
      <c r="A163" s="249"/>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row>
    <row r="164" spans="1:26" ht="12.75" customHeight="1">
      <c r="A164" s="249"/>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row>
    <row r="165" spans="1:26" ht="12.75" customHeight="1">
      <c r="A165" s="249"/>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row>
    <row r="166" spans="1:26" ht="12.75" customHeight="1">
      <c r="A166" s="249"/>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row>
    <row r="167" spans="1:26" ht="12.75" customHeight="1">
      <c r="A167" s="249"/>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row>
    <row r="168" spans="1:26" ht="12.75" customHeight="1">
      <c r="A168" s="249"/>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row>
    <row r="169" spans="1:26" ht="12.75" customHeight="1">
      <c r="A169" s="249"/>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row>
    <row r="170" spans="1:26" ht="12.75" customHeight="1">
      <c r="A170" s="249"/>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row>
    <row r="171" spans="1:26" ht="12.75" customHeight="1">
      <c r="A171" s="249"/>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row>
    <row r="172" spans="1:26" ht="12.75" customHeight="1">
      <c r="A172" s="249"/>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row>
    <row r="173" spans="1:26" ht="12.75" customHeight="1">
      <c r="A173" s="249"/>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row>
    <row r="174" spans="1:26" ht="12.75" customHeight="1">
      <c r="A174" s="249"/>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row>
    <row r="175" spans="1:26" ht="12.75" customHeight="1">
      <c r="A175" s="249"/>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row>
    <row r="176" spans="1:26" ht="12.75" customHeight="1">
      <c r="A176" s="249"/>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row>
    <row r="177" spans="1:26" ht="12.75" customHeight="1">
      <c r="A177" s="249"/>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row>
    <row r="178" spans="1:26" ht="12.75" customHeight="1">
      <c r="A178" s="249"/>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row>
    <row r="179" spans="1:26" ht="12.75" customHeight="1">
      <c r="A179" s="249"/>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row>
    <row r="180" spans="1:26" ht="12.75" customHeight="1">
      <c r="A180" s="249"/>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row>
    <row r="181" spans="1:26" ht="12.75" customHeight="1">
      <c r="A181" s="249"/>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row>
    <row r="182" spans="1:26" ht="12.75" customHeight="1">
      <c r="A182" s="249"/>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row>
    <row r="183" spans="1:26" ht="12.75" customHeight="1">
      <c r="A183" s="249"/>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row>
    <row r="184" spans="1:26" ht="12.75" customHeight="1">
      <c r="A184" s="249"/>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row>
    <row r="185" spans="1:26" ht="12.75" customHeight="1">
      <c r="A185" s="249"/>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row>
    <row r="186" spans="1:26" ht="12.75" customHeight="1">
      <c r="A186" s="249"/>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row>
    <row r="187" spans="1:26" ht="12.75" customHeight="1">
      <c r="A187" s="249"/>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row>
    <row r="188" spans="1:26" ht="12.75" customHeight="1">
      <c r="A188" s="249"/>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row>
    <row r="189" spans="1:26" ht="12.75" customHeight="1">
      <c r="A189" s="249"/>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row>
    <row r="190" spans="1:26" ht="12.75" customHeight="1">
      <c r="A190" s="249"/>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row>
    <row r="191" spans="1:26" ht="12.75" customHeight="1">
      <c r="A191" s="249"/>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row>
    <row r="192" spans="1:26" ht="12.75" customHeight="1">
      <c r="A192" s="249"/>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row>
    <row r="193" spans="1:26" ht="12.75" customHeight="1">
      <c r="A193" s="249"/>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row>
    <row r="194" spans="1:26" ht="12.75" customHeight="1">
      <c r="A194" s="249"/>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row>
    <row r="195" spans="1:26" ht="12.75" customHeight="1">
      <c r="A195" s="249"/>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row>
    <row r="196" spans="1:26" ht="12.75" customHeight="1">
      <c r="A196" s="249"/>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row>
    <row r="197" spans="1:26" ht="12.75" customHeight="1">
      <c r="A197" s="249"/>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row>
    <row r="198" spans="1:26" ht="12.75" customHeight="1">
      <c r="A198" s="249"/>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row>
    <row r="199" spans="1:26" ht="12.75" customHeight="1">
      <c r="A199" s="249"/>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row>
    <row r="200" spans="1:26" ht="12.75" customHeight="1">
      <c r="A200" s="249"/>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row>
    <row r="201" spans="1:26" ht="12.75" customHeight="1">
      <c r="A201" s="249"/>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row>
  </sheetData>
  <sheetProtection algorithmName="SHA-512" hashValue="eEsqFO+/JNBSSINy9lXom9VajifhhLnYVF1WwVE7PUynPfWVAYniotr9+QxV1+66aqZxhrci75E1f2JjNnl8YQ==" saltValue="dHb3YIbVnOhk/DmUBuBIWw==" spinCount="100000" sheet="1" objects="1" scenarios="1"/>
  <mergeCells count="4">
    <mergeCell ref="B42:D42"/>
    <mergeCell ref="D56:D58"/>
    <mergeCell ref="C2:D2"/>
    <mergeCell ref="B13:B14"/>
  </mergeCells>
  <hyperlinks>
    <hyperlink ref="D11" r:id="rId1" xr:uid="{608DFD7D-F9CB-4269-BE2F-9D653B769B6C}"/>
    <hyperlink ref="B17" r:id="rId2" xr:uid="{0445EC10-71E2-4C22-89BC-61AED623413F}"/>
    <hyperlink ref="D31" r:id="rId3" xr:uid="{F701D950-BD20-4CF6-8EB5-F87F2608B85B}"/>
    <hyperlink ref="D36" r:id="rId4" xr:uid="{A4BE7A42-10B2-495A-8DFC-C53C3F0003DA}"/>
    <hyperlink ref="B38" r:id="rId5" xr:uid="{97CE06AB-0915-42D2-9C5C-544D3A22F4D0}"/>
  </hyperlinks>
  <pageMargins left="0.75" right="0.75" top="1" bottom="1" header="0" footer="0"/>
  <pageSetup scale="75" orientation="portrait" r:id="rId6"/>
  <headerFooter>
    <oddHeader>&amp;LCommon Data Set 2024-2025</oddHeader>
    <oddFooter>&amp;LCDS-A&amp;RPage &amp;P of &amp;N</oddFooter>
  </headerFooter>
  <rowBreaks count="1" manualBreakCount="1">
    <brk id="6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42"/>
  <sheetViews>
    <sheetView showGridLines="0" zoomScaleNormal="100" workbookViewId="0"/>
  </sheetViews>
  <sheetFormatPr defaultColWidth="12.54296875" defaultRowHeight="15" customHeight="1"/>
  <cols>
    <col min="1" max="1" width="4.40625" customWidth="1"/>
    <col min="2" max="2" width="36" customWidth="1"/>
    <col min="3" max="3" width="14.1328125" customWidth="1"/>
    <col min="4" max="4" width="14.86328125" customWidth="1"/>
    <col min="5" max="5" width="16.86328125" customWidth="1"/>
    <col min="6" max="6" width="16.1328125" customWidth="1"/>
    <col min="7" max="7" width="15.40625" customWidth="1"/>
    <col min="8" max="8" width="0.86328125" customWidth="1"/>
    <col min="9" max="27" width="8.54296875" customWidth="1"/>
  </cols>
  <sheetData>
    <row r="1" spans="1:7" ht="19.5" customHeight="1">
      <c r="A1" s="476" t="s">
        <v>50</v>
      </c>
      <c r="B1" s="330"/>
      <c r="C1" s="330"/>
      <c r="D1" s="330"/>
      <c r="E1" s="330"/>
      <c r="F1" s="330"/>
      <c r="G1" s="330"/>
    </row>
    <row r="2" spans="1:7" ht="12.75" customHeight="1">
      <c r="A2" s="2"/>
    </row>
    <row r="3" spans="1:7" ht="14.25" customHeight="1">
      <c r="A3" s="4" t="s">
        <v>51</v>
      </c>
      <c r="B3" s="371" t="s">
        <v>52</v>
      </c>
    </row>
    <row r="4" spans="1:7" ht="26.25" customHeight="1">
      <c r="A4" s="4"/>
      <c r="B4" s="145" t="s">
        <v>1063</v>
      </c>
    </row>
    <row r="5" spans="1:7" ht="13.5" customHeight="1">
      <c r="A5" s="4"/>
      <c r="B5" s="19" t="s">
        <v>53</v>
      </c>
    </row>
    <row r="6" spans="1:7" ht="12.75" customHeight="1">
      <c r="A6" s="4"/>
      <c r="B6" s="19" t="s">
        <v>1093</v>
      </c>
    </row>
    <row r="7" spans="1:7" ht="14.25" customHeight="1">
      <c r="A7" s="4"/>
      <c r="B7" s="19" t="s">
        <v>54</v>
      </c>
    </row>
    <row r="8" spans="1:7" ht="12.75" customHeight="1">
      <c r="A8" s="4"/>
      <c r="B8" s="19" t="s">
        <v>55</v>
      </c>
    </row>
    <row r="9" spans="1:7" ht="12.75" customHeight="1">
      <c r="A9" s="4"/>
      <c r="B9" s="381" t="s">
        <v>1208</v>
      </c>
    </row>
    <row r="10" spans="1:7" ht="14.75">
      <c r="A10" s="4"/>
      <c r="B10" s="486" t="s">
        <v>1209</v>
      </c>
      <c r="C10" s="341"/>
      <c r="D10" s="341"/>
      <c r="E10" s="341"/>
      <c r="F10" s="341"/>
      <c r="G10" s="341"/>
    </row>
    <row r="11" spans="1:7" ht="12.75" customHeight="1">
      <c r="A11" s="4"/>
      <c r="B11" s="222" t="s">
        <v>978</v>
      </c>
      <c r="C11" s="223" t="s">
        <v>56</v>
      </c>
      <c r="D11" s="224" t="s">
        <v>57</v>
      </c>
      <c r="E11" s="225" t="s">
        <v>58</v>
      </c>
      <c r="F11" s="225" t="s">
        <v>1056</v>
      </c>
    </row>
    <row r="12" spans="1:7" ht="24.95" customHeight="1">
      <c r="A12" s="4"/>
      <c r="B12" s="21" t="s">
        <v>1062</v>
      </c>
      <c r="C12" s="23">
        <v>963</v>
      </c>
      <c r="D12" s="23">
        <v>407</v>
      </c>
      <c r="E12" s="23"/>
      <c r="F12" s="23"/>
    </row>
    <row r="13" spans="1:7" ht="12.75" customHeight="1">
      <c r="A13" s="4"/>
      <c r="B13" s="24" t="s">
        <v>60</v>
      </c>
      <c r="C13" s="23">
        <v>152</v>
      </c>
      <c r="D13" s="23">
        <v>43</v>
      </c>
      <c r="E13" s="23"/>
      <c r="F13" s="23"/>
    </row>
    <row r="14" spans="1:7" ht="12.75" customHeight="1">
      <c r="A14" s="4"/>
      <c r="B14" s="24" t="s">
        <v>61</v>
      </c>
      <c r="C14" s="23">
        <v>2972</v>
      </c>
      <c r="D14" s="23">
        <v>1227</v>
      </c>
      <c r="E14" s="23"/>
      <c r="F14" s="23"/>
    </row>
    <row r="15" spans="1:7" ht="12.75" customHeight="1">
      <c r="A15" s="4"/>
      <c r="B15" s="25" t="s">
        <v>62</v>
      </c>
      <c r="C15" s="26">
        <v>4087</v>
      </c>
      <c r="D15" s="26">
        <f>SUM(D12:D14)</f>
        <v>1677</v>
      </c>
      <c r="E15" s="26"/>
      <c r="F15" s="26"/>
    </row>
    <row r="16" spans="1:7" ht="12.75" customHeight="1">
      <c r="A16" s="4"/>
      <c r="B16" s="21" t="s">
        <v>63</v>
      </c>
      <c r="C16" s="23">
        <v>1</v>
      </c>
      <c r="D16" s="23">
        <v>0</v>
      </c>
      <c r="E16" s="23"/>
      <c r="F16" s="23"/>
    </row>
    <row r="17" spans="1:6" ht="12.75" customHeight="1">
      <c r="A17" s="4"/>
      <c r="B17" s="25" t="s">
        <v>981</v>
      </c>
      <c r="C17" s="26">
        <f t="shared" ref="C17:D17" si="0">SUM(C15:C16)</f>
        <v>4088</v>
      </c>
      <c r="D17" s="26">
        <f t="shared" si="0"/>
        <v>1677</v>
      </c>
      <c r="E17" s="26"/>
      <c r="F17" s="26"/>
    </row>
    <row r="18" spans="1:6" ht="12.75" customHeight="1"/>
    <row r="19" spans="1:6" ht="12.75" customHeight="1">
      <c r="A19" s="4"/>
      <c r="B19" s="226" t="s">
        <v>979</v>
      </c>
      <c r="C19" s="223" t="s">
        <v>56</v>
      </c>
      <c r="D19" s="224" t="s">
        <v>57</v>
      </c>
      <c r="E19" s="225" t="s">
        <v>58</v>
      </c>
      <c r="F19" s="225" t="s">
        <v>1056</v>
      </c>
    </row>
    <row r="20" spans="1:6" ht="26.45" customHeight="1">
      <c r="A20" s="4"/>
      <c r="B20" s="220" t="s">
        <v>1062</v>
      </c>
      <c r="C20" s="23">
        <v>3</v>
      </c>
      <c r="D20" s="23">
        <v>0</v>
      </c>
      <c r="E20" s="23"/>
      <c r="F20" s="23"/>
    </row>
    <row r="21" spans="1:6" ht="12.75" customHeight="1">
      <c r="A21" s="4"/>
      <c r="B21" s="24" t="s">
        <v>60</v>
      </c>
      <c r="C21" s="23">
        <v>4</v>
      </c>
      <c r="D21" s="23">
        <v>1</v>
      </c>
      <c r="E21" s="23"/>
      <c r="F21" s="23"/>
    </row>
    <row r="22" spans="1:6" ht="12.75" customHeight="1">
      <c r="A22" s="4"/>
      <c r="B22" s="24" t="s">
        <v>61</v>
      </c>
      <c r="C22" s="23">
        <v>134</v>
      </c>
      <c r="D22" s="23">
        <v>52</v>
      </c>
      <c r="E22" s="23"/>
      <c r="F22" s="23"/>
    </row>
    <row r="23" spans="1:6" ht="12.75" customHeight="1">
      <c r="A23" s="4"/>
      <c r="B23" s="25" t="s">
        <v>62</v>
      </c>
      <c r="C23" s="26">
        <f t="shared" ref="C23:D23" si="1">SUM(C20:C22)</f>
        <v>141</v>
      </c>
      <c r="D23" s="26">
        <f t="shared" si="1"/>
        <v>53</v>
      </c>
      <c r="E23" s="26"/>
      <c r="F23" s="26"/>
    </row>
    <row r="24" spans="1:6" ht="12.75" customHeight="1">
      <c r="A24" s="4"/>
      <c r="B24" s="21" t="s">
        <v>63</v>
      </c>
      <c r="C24" s="23">
        <v>37</v>
      </c>
      <c r="D24" s="23">
        <v>26</v>
      </c>
      <c r="E24" s="23"/>
      <c r="F24" s="23"/>
    </row>
    <row r="25" spans="1:6" ht="12.75" customHeight="1">
      <c r="A25" s="4"/>
      <c r="B25" s="25" t="s">
        <v>982</v>
      </c>
      <c r="C25" s="26">
        <f t="shared" ref="C25:D25" si="2">SUM(C23:C24)</f>
        <v>178</v>
      </c>
      <c r="D25" s="26">
        <f t="shared" si="2"/>
        <v>79</v>
      </c>
      <c r="E25" s="26"/>
      <c r="F25" s="26"/>
    </row>
    <row r="26" spans="1:6" ht="12.75" customHeight="1"/>
    <row r="27" spans="1:6" ht="12.75" customHeight="1">
      <c r="A27" s="4"/>
      <c r="B27" s="226" t="s">
        <v>988</v>
      </c>
      <c r="C27" s="223" t="s">
        <v>56</v>
      </c>
      <c r="D27" s="224" t="s">
        <v>57</v>
      </c>
      <c r="E27" s="225" t="s">
        <v>58</v>
      </c>
      <c r="F27" s="225" t="s">
        <v>1056</v>
      </c>
    </row>
    <row r="28" spans="1:6" ht="12.75" customHeight="1">
      <c r="A28" s="4"/>
      <c r="B28" s="25" t="s">
        <v>985</v>
      </c>
      <c r="C28" s="23">
        <v>4266</v>
      </c>
      <c r="D28" s="23">
        <v>1756</v>
      </c>
      <c r="E28" s="23"/>
      <c r="F28" s="23"/>
    </row>
    <row r="29" spans="1:6" ht="13"/>
    <row r="30" spans="1:6" ht="12.75" customHeight="1">
      <c r="A30" s="4"/>
      <c r="B30" s="221" t="s">
        <v>980</v>
      </c>
      <c r="C30" s="223" t="s">
        <v>56</v>
      </c>
      <c r="D30" s="224" t="s">
        <v>57</v>
      </c>
      <c r="E30" s="225" t="s">
        <v>58</v>
      </c>
      <c r="F30" s="225" t="s">
        <v>1056</v>
      </c>
    </row>
    <row r="31" spans="1:6" ht="12.75" customHeight="1">
      <c r="A31" s="4"/>
      <c r="B31" s="24" t="s">
        <v>64</v>
      </c>
      <c r="C31" s="23">
        <v>210</v>
      </c>
      <c r="D31" s="23">
        <v>116</v>
      </c>
      <c r="E31" s="27"/>
      <c r="F31" s="27"/>
    </row>
    <row r="32" spans="1:6" ht="12.75" customHeight="1">
      <c r="A32" s="4"/>
      <c r="B32" s="24" t="s">
        <v>61</v>
      </c>
      <c r="C32" s="23">
        <v>405</v>
      </c>
      <c r="D32" s="23">
        <v>192</v>
      </c>
      <c r="E32" s="27"/>
      <c r="F32" s="27"/>
    </row>
    <row r="33" spans="1:7" ht="12.75" customHeight="1">
      <c r="A33" s="4"/>
      <c r="B33" s="21" t="s">
        <v>65</v>
      </c>
      <c r="C33" s="23">
        <v>0</v>
      </c>
      <c r="D33" s="23">
        <v>0</v>
      </c>
      <c r="E33" s="27"/>
      <c r="F33" s="27"/>
    </row>
    <row r="34" spans="1:7" ht="12.75" customHeight="1">
      <c r="A34" s="4"/>
      <c r="B34" s="25" t="s">
        <v>983</v>
      </c>
      <c r="C34" s="26">
        <f t="shared" ref="C34:D34" si="3">SUM(C31:C33)</f>
        <v>615</v>
      </c>
      <c r="D34" s="26">
        <f t="shared" si="3"/>
        <v>308</v>
      </c>
      <c r="E34" s="28"/>
      <c r="F34" s="28"/>
    </row>
    <row r="35" spans="1:7" ht="13"/>
    <row r="36" spans="1:7" ht="12.75" customHeight="1">
      <c r="A36" s="4"/>
      <c r="B36" s="221" t="s">
        <v>1116</v>
      </c>
      <c r="C36" s="223" t="s">
        <v>56</v>
      </c>
      <c r="D36" s="224" t="s">
        <v>57</v>
      </c>
      <c r="E36" s="225" t="s">
        <v>58</v>
      </c>
      <c r="F36" s="225" t="s">
        <v>1056</v>
      </c>
    </row>
    <row r="37" spans="1:7" ht="12.75" customHeight="1">
      <c r="A37" s="4"/>
      <c r="B37" s="24" t="s">
        <v>64</v>
      </c>
      <c r="C37" s="23">
        <v>72</v>
      </c>
      <c r="D37" s="23">
        <v>35</v>
      </c>
      <c r="E37" s="27"/>
      <c r="F37" s="27"/>
    </row>
    <row r="38" spans="1:7" ht="12.75" customHeight="1">
      <c r="A38" s="4"/>
      <c r="B38" s="24" t="s">
        <v>61</v>
      </c>
      <c r="C38" s="23">
        <v>261</v>
      </c>
      <c r="D38" s="23">
        <v>107</v>
      </c>
      <c r="E38" s="27"/>
      <c r="F38" s="27"/>
    </row>
    <row r="39" spans="1:7" ht="12.75" customHeight="1">
      <c r="A39" s="4"/>
      <c r="B39" s="21" t="s">
        <v>65</v>
      </c>
      <c r="C39" s="23">
        <v>3</v>
      </c>
      <c r="D39" s="23">
        <v>6</v>
      </c>
      <c r="E39" s="27"/>
      <c r="F39" s="27"/>
    </row>
    <row r="40" spans="1:7" ht="12.75" customHeight="1">
      <c r="A40" s="4"/>
      <c r="B40" s="25" t="s">
        <v>984</v>
      </c>
      <c r="C40" s="26">
        <f t="shared" ref="C40:D40" si="4">SUM(C37:C39)</f>
        <v>336</v>
      </c>
      <c r="D40" s="26">
        <f t="shared" si="4"/>
        <v>148</v>
      </c>
      <c r="E40" s="28"/>
      <c r="F40" s="28"/>
    </row>
    <row r="41" spans="1:7" ht="12.75" customHeight="1"/>
    <row r="42" spans="1:7" ht="12.75" customHeight="1">
      <c r="A42" s="4"/>
      <c r="B42" s="226" t="s">
        <v>989</v>
      </c>
      <c r="C42" s="223" t="s">
        <v>56</v>
      </c>
      <c r="D42" s="224" t="s">
        <v>57</v>
      </c>
      <c r="E42" s="225" t="s">
        <v>58</v>
      </c>
      <c r="F42" s="225" t="s">
        <v>1056</v>
      </c>
    </row>
    <row r="43" spans="1:7" ht="12.75" customHeight="1">
      <c r="A43" s="4"/>
      <c r="B43" s="25" t="s">
        <v>986</v>
      </c>
      <c r="C43" s="22">
        <v>951</v>
      </c>
      <c r="D43" s="23">
        <v>456</v>
      </c>
      <c r="E43" s="23"/>
      <c r="F43" s="23"/>
    </row>
    <row r="44" spans="1:7" ht="12.75" customHeight="1"/>
    <row r="45" spans="1:7" ht="12.75" customHeight="1">
      <c r="A45" s="4"/>
      <c r="B45" s="226" t="s">
        <v>987</v>
      </c>
      <c r="C45" s="223" t="s">
        <v>56</v>
      </c>
      <c r="D45" s="224" t="s">
        <v>57</v>
      </c>
      <c r="E45" s="225" t="s">
        <v>58</v>
      </c>
      <c r="F45" s="225" t="s">
        <v>1056</v>
      </c>
    </row>
    <row r="46" spans="1:7" ht="12.75" customHeight="1">
      <c r="A46" s="4"/>
      <c r="B46" s="25" t="s">
        <v>66</v>
      </c>
      <c r="C46" s="26">
        <f>SUM(C17, C34)</f>
        <v>4703</v>
      </c>
      <c r="D46" s="26">
        <f>SUM(D17, D34)</f>
        <v>1985</v>
      </c>
      <c r="E46" s="26"/>
      <c r="F46" s="26"/>
    </row>
    <row r="47" spans="1:7" ht="12.75" customHeight="1">
      <c r="A47" s="4"/>
      <c r="B47" s="29"/>
      <c r="C47" s="30"/>
      <c r="D47" s="31"/>
      <c r="E47" s="31"/>
      <c r="F47" s="31"/>
      <c r="G47" s="31"/>
    </row>
    <row r="48" spans="1:7" ht="12.75" customHeight="1">
      <c r="A48" s="4"/>
      <c r="B48" s="32" t="s">
        <v>67</v>
      </c>
      <c r="C48" s="33">
        <f>SUM(C28:E28)</f>
        <v>6022</v>
      </c>
      <c r="G48" s="34"/>
    </row>
    <row r="49" spans="1:7" ht="12.75" customHeight="1">
      <c r="A49" s="4"/>
      <c r="B49" s="32" t="s">
        <v>68</v>
      </c>
      <c r="C49" s="33">
        <f>SUM(C43:E43)</f>
        <v>1407</v>
      </c>
      <c r="G49" s="34"/>
    </row>
    <row r="50" spans="1:7" ht="12.75" customHeight="1">
      <c r="A50" s="4"/>
      <c r="B50" s="5" t="s">
        <v>69</v>
      </c>
      <c r="C50" s="35">
        <f>SUM(C48:C49)</f>
        <v>7429</v>
      </c>
      <c r="D50" s="5"/>
      <c r="E50" s="5"/>
      <c r="F50" s="5"/>
      <c r="G50" s="36"/>
    </row>
    <row r="51" spans="1:7" ht="22.5" customHeight="1">
      <c r="A51" s="37" t="s">
        <v>70</v>
      </c>
      <c r="B51" s="497" t="s">
        <v>71</v>
      </c>
    </row>
    <row r="52" spans="1:7" ht="13">
      <c r="A52" s="4"/>
      <c r="B52" s="498" t="s">
        <v>1152</v>
      </c>
    </row>
    <row r="53" spans="1:7" ht="15" customHeight="1">
      <c r="A53" s="4"/>
      <c r="B53" s="498" t="s">
        <v>939</v>
      </c>
    </row>
    <row r="54" spans="1:7" ht="15.75" customHeight="1">
      <c r="A54" s="4"/>
      <c r="B54" s="499" t="s">
        <v>72</v>
      </c>
    </row>
    <row r="55" spans="1:7" ht="13">
      <c r="A55" s="4"/>
      <c r="B55" s="499" t="s">
        <v>1215</v>
      </c>
    </row>
    <row r="56" spans="1:7" ht="13">
      <c r="A56" s="4"/>
      <c r="B56" s="500" t="s">
        <v>1216</v>
      </c>
    </row>
    <row r="57" spans="1:7" ht="16.5" customHeight="1">
      <c r="A57" s="4"/>
      <c r="B57" s="499" t="s">
        <v>73</v>
      </c>
    </row>
    <row r="58" spans="1:7" ht="13">
      <c r="A58" s="4"/>
      <c r="B58" s="499" t="s">
        <v>1219</v>
      </c>
    </row>
    <row r="59" spans="1:7" ht="13">
      <c r="A59" s="4"/>
      <c r="B59" s="499" t="s">
        <v>1220</v>
      </c>
    </row>
    <row r="60" spans="1:7" ht="13">
      <c r="A60" s="4"/>
      <c r="B60" s="501" t="s">
        <v>1221</v>
      </c>
    </row>
    <row r="61" spans="1:7" ht="13">
      <c r="A61" s="4"/>
      <c r="B61" s="499" t="s">
        <v>1217</v>
      </c>
    </row>
    <row r="62" spans="1:7" ht="13">
      <c r="A62" s="4"/>
      <c r="B62" s="499" t="s">
        <v>1218</v>
      </c>
    </row>
    <row r="63" spans="1:7" ht="13">
      <c r="A63" s="4"/>
      <c r="B63" s="499" t="s">
        <v>1210</v>
      </c>
    </row>
    <row r="64" spans="1:7" ht="13">
      <c r="A64" s="4"/>
      <c r="B64" s="499"/>
    </row>
    <row r="65" spans="1:7" s="408" customFormat="1" ht="13">
      <c r="A65" s="508"/>
      <c r="B65" s="519" t="s">
        <v>1257</v>
      </c>
      <c r="C65" s="520"/>
      <c r="D65" s="520"/>
      <c r="E65" s="520"/>
      <c r="F65" s="520"/>
    </row>
    <row r="66" spans="1:7" ht="13">
      <c r="A66" s="4"/>
      <c r="B66" s="502" t="s">
        <v>1258</v>
      </c>
      <c r="C66" s="382"/>
      <c r="D66" s="382"/>
      <c r="E66" s="382"/>
      <c r="F66" s="382"/>
    </row>
    <row r="67" spans="1:7" ht="51.65" customHeight="1">
      <c r="A67" s="4"/>
      <c r="B67" s="344"/>
      <c r="C67" s="389"/>
      <c r="D67" s="214" t="s">
        <v>74</v>
      </c>
      <c r="E67" s="214" t="s">
        <v>75</v>
      </c>
      <c r="F67" s="214" t="s">
        <v>76</v>
      </c>
    </row>
    <row r="68" spans="1:7" ht="12.75" customHeight="1">
      <c r="A68" s="4"/>
      <c r="B68" s="527" t="s">
        <v>940</v>
      </c>
      <c r="C68" s="528"/>
      <c r="D68" s="38">
        <v>18</v>
      </c>
      <c r="E68" s="38">
        <v>65</v>
      </c>
      <c r="F68" s="38">
        <v>66</v>
      </c>
    </row>
    <row r="69" spans="1:7" ht="12.75" customHeight="1">
      <c r="A69" s="4"/>
      <c r="B69" s="530" t="s">
        <v>77</v>
      </c>
      <c r="C69" s="528"/>
      <c r="D69" s="38">
        <v>57</v>
      </c>
      <c r="E69" s="38">
        <v>184</v>
      </c>
      <c r="F69" s="38">
        <v>187</v>
      </c>
    </row>
    <row r="70" spans="1:7" ht="12.75" customHeight="1">
      <c r="A70" s="4"/>
      <c r="B70" s="529" t="s">
        <v>78</v>
      </c>
      <c r="C70" s="528"/>
      <c r="D70" s="38">
        <v>20</v>
      </c>
      <c r="E70" s="38">
        <v>59</v>
      </c>
      <c r="F70" s="38">
        <v>60</v>
      </c>
    </row>
    <row r="71" spans="1:7" ht="12.75" customHeight="1">
      <c r="A71" s="4"/>
      <c r="B71" s="529" t="s">
        <v>79</v>
      </c>
      <c r="C71" s="528"/>
      <c r="D71" s="38">
        <v>1071</v>
      </c>
      <c r="E71" s="38">
        <v>4890</v>
      </c>
      <c r="F71" s="38">
        <v>4938</v>
      </c>
    </row>
    <row r="72" spans="1:7" ht="15" customHeight="1">
      <c r="A72" s="4"/>
      <c r="B72" s="529" t="s">
        <v>80</v>
      </c>
      <c r="C72" s="528"/>
      <c r="D72" s="38">
        <v>4</v>
      </c>
      <c r="E72" s="38">
        <v>28</v>
      </c>
      <c r="F72" s="38">
        <v>28</v>
      </c>
    </row>
    <row r="73" spans="1:7" ht="12.75" customHeight="1">
      <c r="A73" s="4"/>
      <c r="B73" s="529" t="s">
        <v>81</v>
      </c>
      <c r="C73" s="528"/>
      <c r="D73" s="38">
        <v>17</v>
      </c>
      <c r="E73" s="38">
        <v>105</v>
      </c>
      <c r="F73" s="38">
        <v>113</v>
      </c>
    </row>
    <row r="74" spans="1:7" ht="26.25" customHeight="1">
      <c r="A74" s="4"/>
      <c r="B74" s="529" t="s">
        <v>82</v>
      </c>
      <c r="C74" s="528"/>
      <c r="D74" s="38">
        <v>0</v>
      </c>
      <c r="E74" s="38">
        <v>4</v>
      </c>
      <c r="F74" s="38">
        <v>4</v>
      </c>
    </row>
    <row r="75" spans="1:7" ht="12.75" customHeight="1">
      <c r="A75" s="4"/>
      <c r="B75" s="529" t="s">
        <v>83</v>
      </c>
      <c r="C75" s="528"/>
      <c r="D75" s="38">
        <v>55</v>
      </c>
      <c r="E75" s="38">
        <v>209</v>
      </c>
      <c r="F75" s="38">
        <v>209</v>
      </c>
    </row>
    <row r="76" spans="1:7" ht="12.75" customHeight="1">
      <c r="A76" s="4"/>
      <c r="B76" s="529" t="s">
        <v>84</v>
      </c>
      <c r="C76" s="528"/>
      <c r="D76" s="38">
        <v>131</v>
      </c>
      <c r="E76" s="38">
        <v>414</v>
      </c>
      <c r="F76" s="38">
        <v>417</v>
      </c>
    </row>
    <row r="77" spans="1:7" ht="12.75" customHeight="1">
      <c r="A77" s="4"/>
      <c r="B77" s="533" t="s">
        <v>85</v>
      </c>
      <c r="C77" s="528"/>
      <c r="D77" s="39">
        <f>SUM(D68:D76)</f>
        <v>1373</v>
      </c>
      <c r="E77" s="39">
        <f t="shared" ref="E77:F77" si="5">SUM(E68:E76)</f>
        <v>5958</v>
      </c>
      <c r="F77" s="39">
        <f t="shared" si="5"/>
        <v>6022</v>
      </c>
    </row>
    <row r="78" spans="1:7" ht="12.75" customHeight="1">
      <c r="A78" s="2"/>
    </row>
    <row r="79" spans="1:7" ht="12.75" customHeight="1">
      <c r="A79" s="2"/>
      <c r="B79" s="40" t="s">
        <v>86</v>
      </c>
    </row>
    <row r="80" spans="1:7" ht="12.75" customHeight="1">
      <c r="A80" s="4" t="s">
        <v>87</v>
      </c>
      <c r="B80" s="5" t="s">
        <v>1077</v>
      </c>
      <c r="G80" s="41"/>
    </row>
    <row r="81" spans="1:27" ht="12.75" customHeight="1">
      <c r="A81" s="4"/>
      <c r="B81" s="1" t="s">
        <v>88</v>
      </c>
      <c r="C81" s="42"/>
      <c r="G81" s="41"/>
    </row>
    <row r="82" spans="1:27" ht="12.75" customHeight="1">
      <c r="A82" s="4"/>
      <c r="B82" s="1" t="s">
        <v>89</v>
      </c>
      <c r="C82" s="521">
        <v>16</v>
      </c>
      <c r="D82" s="408"/>
      <c r="G82" s="41"/>
    </row>
    <row r="83" spans="1:27" ht="12.75" customHeight="1">
      <c r="A83" s="4"/>
      <c r="B83" s="1" t="s">
        <v>90</v>
      </c>
      <c r="C83" s="521">
        <v>1094</v>
      </c>
      <c r="D83" s="408"/>
      <c r="G83" s="41"/>
    </row>
    <row r="84" spans="1:27" ht="12.75" customHeight="1">
      <c r="A84" s="4"/>
      <c r="B84" s="1" t="s">
        <v>91</v>
      </c>
      <c r="C84" s="521">
        <v>207</v>
      </c>
      <c r="D84" s="408"/>
      <c r="G84" s="41"/>
    </row>
    <row r="85" spans="1:27" ht="12.75" customHeight="1">
      <c r="A85" s="4"/>
      <c r="B85" s="1" t="s">
        <v>92</v>
      </c>
      <c r="C85" s="521">
        <v>466</v>
      </c>
      <c r="D85" s="408"/>
      <c r="G85" s="41"/>
    </row>
    <row r="86" spans="1:27" ht="12.75" customHeight="1">
      <c r="A86" s="4"/>
      <c r="B86" s="1" t="s">
        <v>93</v>
      </c>
      <c r="C86" s="521"/>
      <c r="D86" s="408"/>
      <c r="G86" s="41"/>
    </row>
    <row r="87" spans="1:27" ht="12.75" customHeight="1">
      <c r="A87" s="4"/>
      <c r="B87" s="13" t="s">
        <v>94</v>
      </c>
      <c r="C87" s="521">
        <v>86</v>
      </c>
      <c r="D87" s="408"/>
      <c r="G87" s="41"/>
    </row>
    <row r="88" spans="1:27" ht="24.75" customHeight="1">
      <c r="A88" s="4"/>
      <c r="B88" s="13" t="s">
        <v>95</v>
      </c>
      <c r="C88" s="42"/>
      <c r="G88" s="41"/>
    </row>
    <row r="89" spans="1:27" ht="12.75" customHeight="1">
      <c r="A89" s="4"/>
      <c r="B89" s="1" t="s">
        <v>96</v>
      </c>
      <c r="C89" s="42"/>
      <c r="G89" s="41"/>
    </row>
    <row r="90" spans="1:27" ht="22.5" customHeight="1">
      <c r="A90" s="2"/>
      <c r="B90" s="43" t="s">
        <v>97</v>
      </c>
      <c r="C90" s="20"/>
      <c r="D90" s="20"/>
      <c r="E90" s="20"/>
      <c r="F90" s="20"/>
      <c r="G90" s="20"/>
      <c r="H90" s="1"/>
      <c r="I90" s="1"/>
      <c r="J90" s="1"/>
      <c r="K90" s="1"/>
      <c r="L90" s="1"/>
      <c r="M90" s="1"/>
      <c r="N90" s="1"/>
      <c r="O90" s="1"/>
      <c r="P90" s="1"/>
      <c r="Q90" s="1"/>
      <c r="R90" s="1"/>
      <c r="S90" s="1"/>
      <c r="T90" s="1"/>
      <c r="U90" s="1"/>
      <c r="V90" s="1"/>
      <c r="W90" s="1"/>
      <c r="X90" s="1"/>
      <c r="Y90" s="1"/>
      <c r="Z90" s="1"/>
      <c r="AA90" s="1"/>
    </row>
    <row r="91" spans="1:27" ht="13">
      <c r="A91" s="2"/>
      <c r="B91" s="127" t="s">
        <v>1211</v>
      </c>
      <c r="H91" s="1"/>
      <c r="I91" s="1"/>
      <c r="J91" s="1"/>
      <c r="K91" s="1"/>
      <c r="L91" s="1"/>
      <c r="M91" s="1"/>
      <c r="N91" s="1"/>
      <c r="O91" s="1"/>
      <c r="P91" s="1"/>
      <c r="Q91" s="1"/>
      <c r="R91" s="1"/>
      <c r="S91" s="1"/>
      <c r="T91" s="1"/>
      <c r="U91" s="1"/>
      <c r="V91" s="1"/>
      <c r="W91" s="1"/>
      <c r="X91" s="1"/>
      <c r="Y91" s="1"/>
      <c r="Z91" s="1"/>
      <c r="AA91" s="1"/>
    </row>
    <row r="92" spans="1:27" ht="13">
      <c r="A92" s="2"/>
      <c r="B92" s="127" t="s">
        <v>1159</v>
      </c>
      <c r="C92" s="127"/>
      <c r="D92" s="127"/>
      <c r="E92" s="127"/>
      <c r="F92" s="127"/>
      <c r="G92" s="127"/>
      <c r="H92" s="1"/>
      <c r="I92" s="1"/>
      <c r="J92" s="1"/>
      <c r="K92" s="1"/>
      <c r="L92" s="1"/>
      <c r="M92" s="1"/>
      <c r="N92" s="1"/>
      <c r="O92" s="1"/>
      <c r="P92" s="1"/>
      <c r="Q92" s="1"/>
      <c r="R92" s="1"/>
      <c r="S92" s="1"/>
      <c r="T92" s="1"/>
      <c r="U92" s="1"/>
      <c r="V92" s="1"/>
      <c r="W92" s="1"/>
      <c r="X92" s="1"/>
      <c r="Y92" s="1"/>
      <c r="Z92" s="1"/>
      <c r="AA92" s="1"/>
    </row>
    <row r="93" spans="1:27" ht="13">
      <c r="A93" s="2"/>
      <c r="B93" s="371" t="s">
        <v>1212</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row>
    <row r="94" spans="1:27" ht="13">
      <c r="A94" s="2"/>
      <c r="B94" s="127" t="s">
        <v>1160</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row>
    <row r="95" spans="1:27" ht="13">
      <c r="A95" s="2"/>
      <c r="B95" s="127" t="s">
        <v>1161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row>
    <row r="96" spans="1:27" ht="13">
      <c r="A96" s="2"/>
      <c r="B96" s="127" t="s">
        <v>1162</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row>
    <row r="97" spans="1:27" ht="13">
      <c r="A97" s="2"/>
      <c r="B97" s="127" t="s">
        <v>1163</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row>
    <row r="98" spans="1:27" ht="13">
      <c r="A98" s="2"/>
      <c r="B98" s="127" t="s">
        <v>1164</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row>
    <row r="99" spans="1:27" ht="13">
      <c r="A99" s="2"/>
      <c r="B99" s="127" t="s">
        <v>1165</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row>
    <row r="100" spans="1:27" ht="27.75" customHeight="1">
      <c r="A100" s="2"/>
      <c r="B100" s="371" t="s">
        <v>98</v>
      </c>
      <c r="G100" s="44"/>
      <c r="H100" s="20"/>
      <c r="I100" s="20"/>
      <c r="J100" s="20"/>
      <c r="K100" s="20"/>
      <c r="L100" s="20"/>
      <c r="M100" s="20"/>
      <c r="N100" s="20"/>
      <c r="O100" s="20"/>
      <c r="P100" s="20"/>
      <c r="Q100" s="20"/>
      <c r="R100" s="20"/>
      <c r="S100" s="20"/>
      <c r="T100" s="20"/>
      <c r="U100" s="20"/>
      <c r="V100" s="20"/>
      <c r="W100" s="20"/>
      <c r="X100" s="20"/>
      <c r="Y100" s="20"/>
      <c r="Z100" s="20"/>
      <c r="AA100" s="20"/>
    </row>
    <row r="101" spans="1:27" ht="26.25" customHeight="1">
      <c r="A101" s="2"/>
      <c r="B101" s="2" t="s">
        <v>1099</v>
      </c>
      <c r="H101" s="20"/>
      <c r="I101" s="20"/>
      <c r="J101" s="20"/>
      <c r="K101" s="20"/>
      <c r="L101" s="20"/>
      <c r="M101" s="20"/>
      <c r="N101" s="20"/>
      <c r="O101" s="20"/>
      <c r="P101" s="20"/>
      <c r="Q101" s="20"/>
      <c r="R101" s="20"/>
      <c r="S101" s="20"/>
      <c r="T101" s="20"/>
      <c r="U101" s="20"/>
      <c r="V101" s="20"/>
      <c r="W101" s="20"/>
      <c r="X101" s="20"/>
      <c r="Y101" s="20"/>
      <c r="Z101" s="20"/>
      <c r="AA101" s="20"/>
    </row>
    <row r="102" spans="1:27" ht="26.25" customHeight="1">
      <c r="A102" s="2"/>
      <c r="B102" s="377" t="s">
        <v>1100</v>
      </c>
      <c r="C102" s="377"/>
      <c r="D102" s="377"/>
      <c r="E102" s="377"/>
      <c r="F102" s="377"/>
      <c r="G102" s="20"/>
      <c r="H102" s="20"/>
      <c r="I102" s="20"/>
      <c r="J102" s="20"/>
      <c r="K102" s="20"/>
      <c r="L102" s="20"/>
      <c r="M102" s="20"/>
      <c r="N102" s="20"/>
      <c r="O102" s="20"/>
      <c r="P102" s="20"/>
      <c r="Q102" s="20"/>
      <c r="R102" s="20"/>
      <c r="S102" s="20"/>
      <c r="T102" s="20"/>
      <c r="U102" s="20"/>
      <c r="V102" s="20"/>
      <c r="W102" s="20"/>
      <c r="X102" s="20"/>
      <c r="Y102" s="20"/>
    </row>
    <row r="103" spans="1:27" ht="54.75" customHeight="1">
      <c r="A103" s="2"/>
      <c r="B103" s="383"/>
      <c r="C103" s="531" t="s">
        <v>99</v>
      </c>
      <c r="D103" s="531" t="s">
        <v>100</v>
      </c>
      <c r="E103" s="531" t="s">
        <v>101</v>
      </c>
      <c r="F103" s="531" t="s">
        <v>102</v>
      </c>
      <c r="G103" s="20"/>
      <c r="H103" s="20"/>
      <c r="I103" s="20"/>
      <c r="J103" s="20"/>
      <c r="K103" s="20"/>
      <c r="L103" s="20"/>
      <c r="M103" s="20"/>
      <c r="N103" s="20"/>
      <c r="O103" s="20"/>
      <c r="P103" s="20"/>
      <c r="Q103" s="20"/>
      <c r="R103" s="20"/>
      <c r="S103" s="20"/>
      <c r="T103" s="20"/>
      <c r="U103" s="20"/>
    </row>
    <row r="104" spans="1:27" ht="24" customHeight="1">
      <c r="A104" s="2"/>
      <c r="B104" s="388"/>
      <c r="C104" s="532"/>
      <c r="D104" s="532"/>
      <c r="E104" s="532"/>
      <c r="F104" s="532"/>
      <c r="G104" s="20"/>
      <c r="H104" s="20"/>
      <c r="I104" s="20"/>
      <c r="J104" s="20"/>
      <c r="K104" s="20"/>
      <c r="L104" s="20"/>
      <c r="M104" s="20"/>
      <c r="N104" s="20"/>
      <c r="O104" s="20"/>
      <c r="P104" s="20"/>
      <c r="Q104" s="20"/>
      <c r="R104" s="20"/>
      <c r="S104" s="20"/>
      <c r="T104" s="20"/>
      <c r="U104" s="20"/>
      <c r="V104" s="20"/>
      <c r="W104" s="20"/>
      <c r="X104" s="20"/>
      <c r="Y104" s="20"/>
    </row>
    <row r="105" spans="1:27" ht="51.75" customHeight="1">
      <c r="A105" s="45" t="s">
        <v>103</v>
      </c>
      <c r="B105" s="46" t="s">
        <v>1101</v>
      </c>
      <c r="C105" s="9">
        <v>266</v>
      </c>
      <c r="D105" s="9">
        <v>340</v>
      </c>
      <c r="E105" s="9">
        <v>639</v>
      </c>
      <c r="F105" s="186">
        <f t="shared" ref="F105:F110" si="6">SUM(C105:E105)</f>
        <v>1245</v>
      </c>
      <c r="G105" s="20"/>
      <c r="H105" s="20"/>
      <c r="I105" s="20"/>
      <c r="J105" s="20"/>
      <c r="K105" s="20"/>
      <c r="L105" s="20"/>
      <c r="M105" s="20"/>
      <c r="N105" s="20"/>
      <c r="O105" s="20"/>
      <c r="P105" s="20"/>
      <c r="Q105" s="20"/>
      <c r="R105" s="20"/>
      <c r="S105" s="20"/>
      <c r="T105" s="20"/>
      <c r="U105" s="20"/>
      <c r="V105" s="20"/>
      <c r="W105" s="20"/>
      <c r="X105" s="20"/>
      <c r="Y105" s="20"/>
    </row>
    <row r="106" spans="1:27" ht="119.25" customHeight="1">
      <c r="A106" s="45" t="s">
        <v>104</v>
      </c>
      <c r="B106" s="47" t="s">
        <v>1102</v>
      </c>
      <c r="C106" s="9">
        <v>0</v>
      </c>
      <c r="D106" s="9">
        <v>1</v>
      </c>
      <c r="E106" s="9">
        <v>1</v>
      </c>
      <c r="F106" s="9">
        <f t="shared" si="6"/>
        <v>2</v>
      </c>
      <c r="G106" s="20"/>
      <c r="H106" s="20"/>
      <c r="I106" s="20"/>
      <c r="J106" s="20"/>
      <c r="K106" s="20"/>
      <c r="L106" s="20"/>
      <c r="M106" s="20"/>
      <c r="N106" s="20"/>
      <c r="O106" s="20"/>
      <c r="P106" s="20"/>
      <c r="Q106" s="20"/>
      <c r="R106" s="20"/>
      <c r="S106" s="20"/>
      <c r="T106" s="20"/>
      <c r="U106" s="20"/>
      <c r="V106" s="20"/>
      <c r="W106" s="20"/>
      <c r="X106" s="20"/>
      <c r="Y106" s="20"/>
    </row>
    <row r="107" spans="1:27" ht="27.75" customHeight="1">
      <c r="A107" s="45" t="s">
        <v>105</v>
      </c>
      <c r="B107" s="46" t="s">
        <v>1103</v>
      </c>
      <c r="C107" s="9">
        <f t="shared" ref="C107:E107" si="7">(C105-C106)</f>
        <v>266</v>
      </c>
      <c r="D107" s="9">
        <f t="shared" si="7"/>
        <v>339</v>
      </c>
      <c r="E107" s="9">
        <f t="shared" si="7"/>
        <v>638</v>
      </c>
      <c r="F107" s="186">
        <f t="shared" si="6"/>
        <v>1243</v>
      </c>
      <c r="G107" s="20"/>
      <c r="H107" s="20"/>
      <c r="I107" s="20"/>
      <c r="J107" s="20"/>
      <c r="K107" s="20"/>
      <c r="L107" s="20"/>
      <c r="M107" s="20"/>
      <c r="N107" s="20"/>
      <c r="O107" s="20"/>
      <c r="P107" s="20"/>
      <c r="Q107" s="20"/>
      <c r="R107" s="20"/>
      <c r="S107" s="20"/>
      <c r="T107" s="20"/>
      <c r="U107" s="20"/>
      <c r="V107" s="20"/>
      <c r="W107" s="20"/>
      <c r="X107" s="20"/>
      <c r="Y107" s="20"/>
    </row>
    <row r="108" spans="1:27" ht="51.75" customHeight="1">
      <c r="A108" s="45" t="s">
        <v>106</v>
      </c>
      <c r="B108" s="48" t="s">
        <v>1104</v>
      </c>
      <c r="C108" s="9">
        <v>76</v>
      </c>
      <c r="D108" s="9">
        <v>123</v>
      </c>
      <c r="E108" s="9">
        <v>265</v>
      </c>
      <c r="F108" s="9">
        <f t="shared" si="6"/>
        <v>464</v>
      </c>
      <c r="G108" s="20"/>
      <c r="H108" s="20"/>
      <c r="I108" s="20"/>
      <c r="J108" s="20"/>
      <c r="K108" s="20"/>
      <c r="L108" s="20"/>
      <c r="M108" s="20"/>
      <c r="N108" s="20"/>
      <c r="O108" s="20"/>
      <c r="P108" s="20"/>
      <c r="Q108" s="20"/>
      <c r="R108" s="20"/>
      <c r="S108" s="20"/>
      <c r="T108" s="20"/>
      <c r="U108" s="20"/>
      <c r="V108" s="20"/>
      <c r="W108" s="20"/>
      <c r="X108" s="20"/>
      <c r="Y108" s="20"/>
    </row>
    <row r="109" spans="1:27" ht="63.75" customHeight="1">
      <c r="A109" s="45" t="s">
        <v>107</v>
      </c>
      <c r="B109" s="48" t="s">
        <v>1119</v>
      </c>
      <c r="C109" s="9">
        <v>57</v>
      </c>
      <c r="D109" s="9">
        <v>94</v>
      </c>
      <c r="E109" s="9">
        <v>177</v>
      </c>
      <c r="F109" s="9">
        <f t="shared" si="6"/>
        <v>328</v>
      </c>
      <c r="G109" s="20"/>
      <c r="H109" s="20"/>
      <c r="I109" s="20"/>
      <c r="J109" s="20"/>
      <c r="K109" s="20"/>
      <c r="L109" s="20"/>
      <c r="M109" s="20"/>
      <c r="N109" s="20"/>
      <c r="O109" s="20"/>
      <c r="P109" s="20"/>
      <c r="Q109" s="20"/>
      <c r="R109" s="20"/>
      <c r="S109" s="20"/>
      <c r="T109" s="20"/>
      <c r="U109" s="20"/>
      <c r="V109" s="20"/>
      <c r="W109" s="20"/>
      <c r="X109" s="20"/>
      <c r="Y109" s="20"/>
    </row>
    <row r="110" spans="1:27" ht="68.25" customHeight="1">
      <c r="A110" s="45" t="s">
        <v>108</v>
      </c>
      <c r="B110" s="48" t="s">
        <v>1120</v>
      </c>
      <c r="C110" s="9">
        <v>11</v>
      </c>
      <c r="D110" s="9">
        <v>11</v>
      </c>
      <c r="E110" s="9">
        <v>31</v>
      </c>
      <c r="F110" s="9">
        <f t="shared" si="6"/>
        <v>53</v>
      </c>
      <c r="G110" s="20"/>
      <c r="H110" s="20"/>
      <c r="I110" s="20"/>
      <c r="J110" s="20"/>
      <c r="K110" s="20"/>
      <c r="L110" s="20"/>
      <c r="M110" s="20"/>
      <c r="N110" s="20"/>
      <c r="O110" s="20"/>
      <c r="P110" s="20"/>
      <c r="Q110" s="20"/>
      <c r="R110" s="20"/>
      <c r="S110" s="20"/>
      <c r="T110" s="20"/>
      <c r="U110" s="20"/>
      <c r="V110" s="20"/>
      <c r="W110" s="20"/>
      <c r="X110" s="20"/>
      <c r="Y110" s="20"/>
    </row>
    <row r="111" spans="1:27" ht="36" customHeight="1">
      <c r="A111" s="45" t="s">
        <v>109</v>
      </c>
      <c r="B111" s="48" t="s">
        <v>110</v>
      </c>
      <c r="C111" s="9">
        <f>SUM(C108:C110)</f>
        <v>144</v>
      </c>
      <c r="D111" s="9">
        <f t="shared" ref="D111:E111" si="8">SUM(D108:D110)</f>
        <v>228</v>
      </c>
      <c r="E111" s="9">
        <f t="shared" si="8"/>
        <v>473</v>
      </c>
      <c r="F111" s="9">
        <f>SUM(F108:F110)</f>
        <v>845</v>
      </c>
      <c r="G111" s="20"/>
      <c r="H111" s="20"/>
      <c r="I111" s="20"/>
      <c r="J111" s="20"/>
      <c r="K111" s="20"/>
      <c r="L111" s="20"/>
      <c r="M111" s="20"/>
      <c r="N111" s="20"/>
      <c r="O111" s="20"/>
      <c r="P111" s="20"/>
      <c r="Q111" s="20"/>
      <c r="R111" s="20"/>
      <c r="S111" s="20"/>
      <c r="T111" s="20"/>
      <c r="U111" s="20"/>
      <c r="V111" s="20"/>
      <c r="W111" s="20"/>
      <c r="X111" s="20"/>
      <c r="Y111" s="20"/>
    </row>
    <row r="112" spans="1:27" ht="43.5" customHeight="1">
      <c r="A112" s="45" t="s">
        <v>111</v>
      </c>
      <c r="B112" s="48" t="s">
        <v>1105</v>
      </c>
      <c r="C112" s="282">
        <f>C111/C107</f>
        <v>0.54135338345864659</v>
      </c>
      <c r="D112" s="282">
        <f>D111/D107</f>
        <v>0.67256637168141598</v>
      </c>
      <c r="E112" s="282">
        <f>E111/E107</f>
        <v>0.74137931034482762</v>
      </c>
      <c r="F112" s="282">
        <f>F111/F107</f>
        <v>0.67980691874497179</v>
      </c>
      <c r="G112" s="20"/>
      <c r="H112" s="20"/>
      <c r="I112" s="20"/>
      <c r="J112" s="20"/>
      <c r="K112" s="20"/>
      <c r="L112" s="20"/>
      <c r="M112" s="20"/>
      <c r="N112" s="20"/>
      <c r="O112" s="20"/>
      <c r="P112" s="20"/>
      <c r="Q112" s="20"/>
      <c r="R112" s="20"/>
      <c r="S112" s="20"/>
      <c r="T112" s="20"/>
      <c r="U112" s="20"/>
      <c r="V112" s="20"/>
      <c r="W112" s="20"/>
      <c r="X112" s="20"/>
      <c r="Y112" s="20"/>
    </row>
    <row r="113" spans="1:27" ht="21" customHeight="1">
      <c r="A113" s="45"/>
      <c r="B113" s="49"/>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ht="18.75" customHeight="1">
      <c r="A114" s="2"/>
      <c r="B114" s="378" t="s">
        <v>990</v>
      </c>
      <c r="G114" s="50"/>
      <c r="H114" s="20"/>
      <c r="I114" s="20"/>
      <c r="J114" s="20"/>
      <c r="K114" s="20"/>
      <c r="L114" s="20"/>
      <c r="M114" s="20"/>
      <c r="N114" s="20"/>
      <c r="O114" s="20"/>
      <c r="P114" s="20"/>
      <c r="Q114" s="20"/>
      <c r="R114" s="20"/>
      <c r="S114" s="20"/>
      <c r="T114" s="20"/>
      <c r="U114" s="20"/>
      <c r="V114" s="20"/>
      <c r="W114" s="20"/>
      <c r="X114" s="20"/>
      <c r="Y114" s="20"/>
      <c r="Z114" s="20"/>
      <c r="AA114" s="20"/>
    </row>
    <row r="115" spans="1:27" ht="54.75" customHeight="1">
      <c r="A115" s="2"/>
      <c r="B115" s="384"/>
      <c r="C115" s="531" t="s">
        <v>99</v>
      </c>
      <c r="D115" s="531" t="s">
        <v>100</v>
      </c>
      <c r="E115" s="531" t="s">
        <v>101</v>
      </c>
      <c r="F115" s="531" t="s">
        <v>112</v>
      </c>
      <c r="G115" s="20"/>
      <c r="H115" s="20"/>
      <c r="I115" s="20"/>
      <c r="J115" s="20"/>
      <c r="K115" s="20"/>
      <c r="L115" s="20"/>
      <c r="M115" s="20"/>
      <c r="N115" s="20"/>
      <c r="O115" s="20"/>
      <c r="P115" s="20"/>
      <c r="Q115" s="20"/>
      <c r="R115" s="20"/>
      <c r="S115" s="20"/>
      <c r="T115" s="20"/>
      <c r="U115" s="20"/>
      <c r="V115" s="20"/>
      <c r="W115" s="20"/>
      <c r="X115" s="20"/>
      <c r="Y115" s="20"/>
    </row>
    <row r="116" spans="1:27" ht="25.5" customHeight="1">
      <c r="A116" s="2"/>
      <c r="B116" s="388"/>
      <c r="C116" s="532"/>
      <c r="D116" s="532"/>
      <c r="E116" s="532"/>
      <c r="F116" s="532"/>
      <c r="G116" s="20"/>
      <c r="H116" s="20"/>
      <c r="I116" s="20"/>
      <c r="J116" s="20"/>
      <c r="K116" s="20"/>
      <c r="L116" s="20"/>
      <c r="M116" s="20"/>
      <c r="N116" s="20"/>
      <c r="O116" s="20"/>
      <c r="P116" s="20"/>
      <c r="Q116" s="20"/>
      <c r="R116" s="20"/>
      <c r="S116" s="20"/>
      <c r="T116" s="20"/>
      <c r="U116" s="20"/>
      <c r="V116" s="20"/>
      <c r="W116" s="20"/>
      <c r="X116" s="20"/>
      <c r="Y116" s="20"/>
    </row>
    <row r="117" spans="1:27" ht="54.75" customHeight="1">
      <c r="A117" s="51" t="s">
        <v>103</v>
      </c>
      <c r="B117" s="52" t="s">
        <v>991</v>
      </c>
      <c r="C117" s="9">
        <v>316</v>
      </c>
      <c r="D117" s="9">
        <v>350</v>
      </c>
      <c r="E117" s="9">
        <v>650</v>
      </c>
      <c r="F117" s="186">
        <f t="shared" ref="F117:F123" si="9">SUM(C117:E117)</f>
        <v>1316</v>
      </c>
      <c r="G117" s="20"/>
      <c r="H117" s="20"/>
      <c r="I117" s="20"/>
      <c r="J117" s="20"/>
      <c r="K117" s="20"/>
      <c r="L117" s="20"/>
      <c r="M117" s="20"/>
      <c r="N117" s="20"/>
      <c r="O117" s="20"/>
      <c r="P117" s="20"/>
      <c r="Q117" s="20"/>
      <c r="R117" s="20"/>
      <c r="S117" s="20"/>
      <c r="T117" s="20"/>
      <c r="U117" s="20"/>
      <c r="V117" s="20"/>
      <c r="W117" s="20"/>
      <c r="X117" s="20"/>
      <c r="Y117" s="20"/>
    </row>
    <row r="118" spans="1:27" ht="120" customHeight="1">
      <c r="A118" s="51" t="s">
        <v>104</v>
      </c>
      <c r="B118" s="54" t="s">
        <v>1106</v>
      </c>
      <c r="C118" s="9">
        <v>0</v>
      </c>
      <c r="D118" s="9">
        <v>1</v>
      </c>
      <c r="E118" s="9">
        <v>1</v>
      </c>
      <c r="F118" s="9">
        <f t="shared" si="9"/>
        <v>2</v>
      </c>
      <c r="G118" s="20"/>
      <c r="H118" s="20"/>
      <c r="I118" s="20"/>
      <c r="J118" s="20"/>
      <c r="K118" s="20"/>
      <c r="L118" s="20"/>
      <c r="M118" s="20"/>
      <c r="N118" s="20"/>
      <c r="O118" s="20"/>
      <c r="P118" s="20"/>
      <c r="Q118" s="20"/>
      <c r="R118" s="20"/>
      <c r="S118" s="20"/>
      <c r="T118" s="20"/>
      <c r="U118" s="20"/>
      <c r="V118" s="20"/>
      <c r="W118" s="20"/>
      <c r="X118" s="20"/>
      <c r="Y118" s="20"/>
    </row>
    <row r="119" spans="1:27" ht="34.5" customHeight="1">
      <c r="A119" s="51" t="s">
        <v>105</v>
      </c>
      <c r="B119" s="52" t="s">
        <v>992</v>
      </c>
      <c r="C119" s="9">
        <f t="shared" ref="C119:E119" si="10">(C117-C118)</f>
        <v>316</v>
      </c>
      <c r="D119" s="9">
        <f t="shared" si="10"/>
        <v>349</v>
      </c>
      <c r="E119" s="9">
        <f t="shared" si="10"/>
        <v>649</v>
      </c>
      <c r="F119" s="186">
        <f t="shared" si="9"/>
        <v>1314</v>
      </c>
      <c r="G119" s="20"/>
      <c r="H119" s="20"/>
      <c r="I119" s="20"/>
      <c r="J119" s="20"/>
      <c r="K119" s="20"/>
      <c r="L119" s="20"/>
      <c r="M119" s="20"/>
      <c r="N119" s="20"/>
      <c r="O119" s="20"/>
      <c r="P119" s="20"/>
      <c r="Q119" s="20"/>
      <c r="R119" s="20"/>
      <c r="S119" s="20"/>
      <c r="T119" s="20"/>
      <c r="U119" s="20"/>
      <c r="V119" s="20"/>
      <c r="W119" s="20"/>
      <c r="X119" s="20"/>
      <c r="Y119" s="20"/>
    </row>
    <row r="120" spans="1:27" ht="52.5" customHeight="1">
      <c r="A120" s="51" t="s">
        <v>106</v>
      </c>
      <c r="B120" s="52" t="s">
        <v>1107</v>
      </c>
      <c r="C120" s="9">
        <v>89</v>
      </c>
      <c r="D120" s="9">
        <v>113</v>
      </c>
      <c r="E120" s="9">
        <v>250</v>
      </c>
      <c r="F120" s="9">
        <f t="shared" si="9"/>
        <v>452</v>
      </c>
      <c r="G120" s="20"/>
      <c r="H120" s="20"/>
      <c r="I120" s="20"/>
      <c r="J120" s="20"/>
      <c r="K120" s="20"/>
      <c r="L120" s="20"/>
      <c r="M120" s="20"/>
      <c r="N120" s="20"/>
      <c r="O120" s="20"/>
      <c r="P120" s="20"/>
      <c r="Q120" s="20"/>
      <c r="R120" s="20"/>
      <c r="S120" s="20"/>
      <c r="T120" s="20"/>
      <c r="U120" s="20"/>
      <c r="V120" s="20"/>
      <c r="W120" s="20"/>
      <c r="X120" s="20"/>
      <c r="Y120" s="20"/>
    </row>
    <row r="121" spans="1:27" ht="68.25" customHeight="1">
      <c r="A121" s="51" t="s">
        <v>107</v>
      </c>
      <c r="B121" s="52" t="s">
        <v>1108</v>
      </c>
      <c r="C121" s="9">
        <v>77</v>
      </c>
      <c r="D121" s="9">
        <v>108</v>
      </c>
      <c r="E121" s="9">
        <v>212</v>
      </c>
      <c r="F121" s="9">
        <f t="shared" si="9"/>
        <v>397</v>
      </c>
      <c r="G121" s="20"/>
      <c r="H121" s="20"/>
      <c r="I121" s="20"/>
      <c r="J121" s="20"/>
      <c r="K121" s="20"/>
      <c r="L121" s="20"/>
      <c r="M121" s="20"/>
      <c r="N121" s="20"/>
      <c r="O121" s="20"/>
      <c r="P121" s="20"/>
      <c r="Q121" s="20"/>
      <c r="R121" s="20"/>
      <c r="S121" s="20"/>
      <c r="T121" s="20"/>
      <c r="U121" s="20"/>
      <c r="V121" s="20"/>
      <c r="W121" s="20"/>
      <c r="X121" s="20"/>
      <c r="Y121" s="20"/>
    </row>
    <row r="122" spans="1:27" ht="65.25" customHeight="1">
      <c r="A122" s="51" t="s">
        <v>108</v>
      </c>
      <c r="B122" s="48" t="s">
        <v>1109</v>
      </c>
      <c r="C122" s="9">
        <v>19</v>
      </c>
      <c r="D122" s="9">
        <v>10</v>
      </c>
      <c r="E122" s="9">
        <v>25</v>
      </c>
      <c r="F122" s="9">
        <f t="shared" si="9"/>
        <v>54</v>
      </c>
      <c r="G122" s="20"/>
      <c r="H122" s="20"/>
      <c r="I122" s="20"/>
      <c r="J122" s="20"/>
      <c r="K122" s="20"/>
      <c r="L122" s="20"/>
      <c r="M122" s="20"/>
      <c r="N122" s="20"/>
      <c r="O122" s="20"/>
      <c r="P122" s="20"/>
      <c r="Q122" s="20"/>
      <c r="R122" s="20"/>
      <c r="S122" s="20"/>
      <c r="T122" s="20"/>
      <c r="U122" s="20"/>
      <c r="V122" s="20"/>
      <c r="W122" s="20"/>
      <c r="X122" s="20"/>
      <c r="Y122" s="20"/>
    </row>
    <row r="123" spans="1:27" ht="31.5" customHeight="1">
      <c r="A123" s="51" t="s">
        <v>109</v>
      </c>
      <c r="B123" s="48" t="s">
        <v>110</v>
      </c>
      <c r="C123" s="9">
        <f>SUM(C120:C122)</f>
        <v>185</v>
      </c>
      <c r="D123" s="9">
        <f>SUM(D120:D122)</f>
        <v>231</v>
      </c>
      <c r="E123" s="9">
        <f>SUM(E120:E122)</f>
        <v>487</v>
      </c>
      <c r="F123" s="9">
        <f t="shared" si="9"/>
        <v>903</v>
      </c>
      <c r="G123" s="20"/>
      <c r="H123" s="20"/>
      <c r="I123" s="20"/>
      <c r="J123" s="20"/>
      <c r="K123" s="20"/>
      <c r="L123" s="20"/>
      <c r="M123" s="20"/>
      <c r="N123" s="20"/>
      <c r="O123" s="20"/>
      <c r="P123" s="20"/>
      <c r="Q123" s="20"/>
      <c r="R123" s="20"/>
      <c r="S123" s="20"/>
      <c r="T123" s="20"/>
      <c r="U123" s="20"/>
      <c r="V123" s="20"/>
      <c r="W123" s="20"/>
      <c r="X123" s="20"/>
      <c r="Y123" s="20"/>
    </row>
    <row r="124" spans="1:27" ht="37.5" customHeight="1">
      <c r="A124" s="51" t="s">
        <v>111</v>
      </c>
      <c r="B124" s="48" t="s">
        <v>977</v>
      </c>
      <c r="C124" s="282">
        <f t="shared" ref="C124:F124" si="11">C123/C119</f>
        <v>0.58544303797468356</v>
      </c>
      <c r="D124" s="282">
        <f t="shared" si="11"/>
        <v>0.66189111747851004</v>
      </c>
      <c r="E124" s="282">
        <f t="shared" si="11"/>
        <v>0.75038520801232667</v>
      </c>
      <c r="F124" s="282">
        <f t="shared" si="11"/>
        <v>0.68721461187214616</v>
      </c>
      <c r="G124" s="20"/>
      <c r="H124" s="20"/>
      <c r="I124" s="20"/>
      <c r="J124" s="20"/>
      <c r="K124" s="20"/>
      <c r="L124" s="20"/>
      <c r="M124" s="20"/>
      <c r="N124" s="20"/>
      <c r="O124" s="20"/>
      <c r="P124" s="20"/>
      <c r="Q124" s="20"/>
      <c r="R124" s="20"/>
      <c r="S124" s="20"/>
      <c r="T124" s="20"/>
      <c r="U124" s="20"/>
      <c r="V124" s="20"/>
      <c r="W124" s="20"/>
      <c r="X124" s="20"/>
      <c r="Y124" s="20"/>
    </row>
    <row r="125" spans="1:27" ht="21.75" customHeight="1">
      <c r="A125" s="2"/>
      <c r="B125" s="5" t="s">
        <v>113</v>
      </c>
      <c r="C125" s="1"/>
      <c r="D125" s="1"/>
      <c r="E125" s="1"/>
      <c r="F125" s="1"/>
      <c r="G125" s="10"/>
      <c r="H125" s="1"/>
      <c r="I125" s="1"/>
      <c r="J125" s="1"/>
      <c r="K125" s="1"/>
      <c r="L125" s="1"/>
      <c r="M125" s="1"/>
      <c r="N125" s="1"/>
      <c r="O125" s="1"/>
      <c r="P125" s="1"/>
      <c r="Q125" s="1"/>
      <c r="R125" s="1"/>
      <c r="S125" s="1"/>
      <c r="T125" s="1"/>
      <c r="U125" s="1"/>
      <c r="V125" s="1"/>
      <c r="W125" s="1"/>
      <c r="X125" s="1"/>
      <c r="Y125" s="1"/>
      <c r="Z125" s="1"/>
      <c r="AA125" s="1"/>
    </row>
    <row r="126" spans="1:27" ht="32.25" customHeight="1">
      <c r="A126" s="2"/>
      <c r="B126" s="145" t="s">
        <v>1110</v>
      </c>
    </row>
    <row r="127" spans="1:27" ht="12.75" customHeight="1">
      <c r="A127" s="2"/>
      <c r="B127" s="385"/>
      <c r="C127" s="386"/>
      <c r="D127" s="386"/>
      <c r="E127" s="387"/>
      <c r="F127" s="359" t="s">
        <v>1086</v>
      </c>
      <c r="G127" s="55" t="s">
        <v>993</v>
      </c>
    </row>
    <row r="128" spans="1:27" ht="23.25" customHeight="1">
      <c r="A128" s="4" t="s">
        <v>114</v>
      </c>
      <c r="B128" s="394" t="s">
        <v>115</v>
      </c>
      <c r="C128" s="393"/>
      <c r="D128" s="393"/>
      <c r="E128" s="393"/>
      <c r="F128" s="390"/>
      <c r="G128" s="391"/>
      <c r="H128" s="1"/>
      <c r="I128" s="1"/>
      <c r="J128" s="1"/>
      <c r="K128" s="1"/>
      <c r="L128" s="1"/>
      <c r="M128" s="1"/>
      <c r="N128" s="1"/>
      <c r="O128" s="1"/>
      <c r="P128" s="1"/>
      <c r="Q128" s="1"/>
      <c r="R128" s="1"/>
      <c r="S128" s="1"/>
      <c r="T128" s="1"/>
      <c r="U128" s="1"/>
      <c r="V128" s="1"/>
      <c r="W128" s="1"/>
      <c r="X128" s="1"/>
      <c r="Y128" s="1"/>
      <c r="Z128" s="1"/>
    </row>
    <row r="129" spans="1:26" ht="13">
      <c r="A129" s="4" t="s">
        <v>116</v>
      </c>
      <c r="B129" s="397" t="s">
        <v>1166</v>
      </c>
      <c r="C129" s="395"/>
      <c r="D129" s="395"/>
      <c r="E129" s="395"/>
      <c r="F129" s="399"/>
      <c r="G129" s="401"/>
      <c r="H129" s="1"/>
      <c r="I129" s="1"/>
      <c r="J129" s="1"/>
      <c r="K129" s="1"/>
      <c r="L129" s="1"/>
      <c r="M129" s="1"/>
      <c r="N129" s="1"/>
      <c r="O129" s="1"/>
      <c r="P129" s="1"/>
      <c r="Q129" s="1"/>
      <c r="R129" s="1"/>
      <c r="S129" s="1"/>
      <c r="T129" s="1"/>
      <c r="U129" s="1"/>
      <c r="V129" s="1"/>
      <c r="W129" s="1"/>
      <c r="X129" s="1"/>
      <c r="Y129" s="1"/>
      <c r="Z129" s="1"/>
    </row>
    <row r="130" spans="1:26" ht="63">
      <c r="A130" s="4"/>
      <c r="B130" s="398" t="s">
        <v>1167</v>
      </c>
      <c r="C130" s="393"/>
      <c r="D130" s="393"/>
      <c r="E130" s="393"/>
      <c r="F130" s="400"/>
      <c r="G130" s="402"/>
      <c r="H130" s="1"/>
      <c r="I130" s="1"/>
      <c r="J130" s="1"/>
      <c r="K130" s="1"/>
      <c r="L130" s="1"/>
      <c r="M130" s="1"/>
      <c r="N130" s="1"/>
      <c r="O130" s="1"/>
      <c r="P130" s="1"/>
      <c r="Q130" s="1"/>
      <c r="R130" s="1"/>
      <c r="S130" s="1"/>
      <c r="T130" s="1"/>
      <c r="U130" s="1"/>
      <c r="V130" s="1"/>
      <c r="W130" s="1"/>
      <c r="X130" s="1"/>
      <c r="Y130" s="1"/>
      <c r="Z130" s="1"/>
    </row>
    <row r="131" spans="1:26" ht="13.5" customHeight="1">
      <c r="A131" s="4" t="s">
        <v>117</v>
      </c>
      <c r="B131" s="436" t="s">
        <v>118</v>
      </c>
      <c r="C131" s="430"/>
      <c r="D131" s="430"/>
      <c r="E131" s="407"/>
      <c r="F131" s="403">
        <f>F128-F129</f>
        <v>0</v>
      </c>
      <c r="G131" s="392">
        <f>G128-G129</f>
        <v>0</v>
      </c>
      <c r="H131" s="1"/>
      <c r="I131" s="1"/>
      <c r="J131" s="1"/>
      <c r="K131" s="1"/>
      <c r="L131" s="1"/>
      <c r="M131" s="1"/>
      <c r="N131" s="1"/>
      <c r="O131" s="1"/>
      <c r="P131" s="1"/>
      <c r="Q131" s="1"/>
      <c r="R131" s="1"/>
      <c r="S131" s="1"/>
      <c r="T131" s="1"/>
      <c r="U131" s="1"/>
      <c r="V131" s="1"/>
      <c r="W131" s="1"/>
      <c r="X131" s="1"/>
      <c r="Y131" s="1"/>
      <c r="Z131" s="1"/>
    </row>
    <row r="132" spans="1:26" ht="16.5" customHeight="1">
      <c r="A132" s="4" t="s">
        <v>119</v>
      </c>
      <c r="B132" s="437" t="s">
        <v>120</v>
      </c>
      <c r="C132" s="438"/>
      <c r="D132" s="438"/>
      <c r="E132" s="439"/>
      <c r="F132" s="56"/>
      <c r="G132" s="27"/>
      <c r="H132" s="1"/>
      <c r="I132" s="1"/>
      <c r="J132" s="1"/>
      <c r="K132" s="1"/>
      <c r="L132" s="1"/>
      <c r="M132" s="1"/>
      <c r="N132" s="1"/>
      <c r="O132" s="1"/>
      <c r="P132" s="1"/>
      <c r="Q132" s="1"/>
      <c r="R132" s="1"/>
      <c r="S132" s="1"/>
      <c r="T132" s="1"/>
      <c r="U132" s="1"/>
      <c r="V132" s="1"/>
      <c r="W132" s="1"/>
      <c r="X132" s="1"/>
      <c r="Y132" s="1"/>
      <c r="Z132" s="1"/>
    </row>
    <row r="133" spans="1:26" ht="13">
      <c r="A133" s="4" t="s">
        <v>121</v>
      </c>
      <c r="B133" s="404" t="s">
        <v>122</v>
      </c>
      <c r="C133" s="364"/>
      <c r="D133" s="364"/>
      <c r="E133" s="364"/>
      <c r="F133" s="56"/>
      <c r="G133" s="27"/>
      <c r="H133" s="1"/>
      <c r="I133" s="1"/>
      <c r="J133" s="1"/>
      <c r="K133" s="1"/>
      <c r="L133" s="1"/>
      <c r="M133" s="1"/>
      <c r="N133" s="1"/>
      <c r="O133" s="1"/>
      <c r="P133" s="1"/>
      <c r="Q133" s="1"/>
      <c r="R133" s="1"/>
      <c r="S133" s="1"/>
      <c r="T133" s="1"/>
      <c r="U133" s="1"/>
      <c r="V133" s="1"/>
      <c r="W133" s="1"/>
      <c r="X133" s="1"/>
      <c r="Y133" s="1"/>
      <c r="Z133" s="1"/>
    </row>
    <row r="134" spans="1:26" ht="13.5" customHeight="1">
      <c r="A134" s="4" t="s">
        <v>123</v>
      </c>
      <c r="B134" s="404" t="s">
        <v>124</v>
      </c>
      <c r="C134" s="364"/>
      <c r="D134" s="364"/>
      <c r="E134" s="364"/>
      <c r="F134" s="56"/>
      <c r="G134" s="27"/>
      <c r="H134" s="1"/>
      <c r="I134" s="1"/>
      <c r="J134" s="1"/>
      <c r="K134" s="1"/>
      <c r="L134" s="1"/>
      <c r="M134" s="1"/>
      <c r="N134" s="1"/>
      <c r="O134" s="1"/>
      <c r="P134" s="1"/>
      <c r="Q134" s="1"/>
      <c r="R134" s="1"/>
      <c r="S134" s="1"/>
      <c r="T134" s="1"/>
      <c r="U134" s="1"/>
      <c r="V134" s="1"/>
      <c r="W134" s="1"/>
      <c r="X134" s="1"/>
      <c r="Y134" s="1"/>
      <c r="Z134" s="1"/>
    </row>
    <row r="135" spans="1:26" ht="13">
      <c r="A135" s="4" t="s">
        <v>125</v>
      </c>
      <c r="B135" s="404" t="s">
        <v>126</v>
      </c>
      <c r="C135" s="364"/>
      <c r="D135" s="364"/>
      <c r="E135" s="364"/>
      <c r="F135" s="56"/>
      <c r="G135" s="27"/>
      <c r="H135" s="1"/>
      <c r="I135" s="1"/>
      <c r="J135" s="1"/>
      <c r="K135" s="1"/>
      <c r="L135" s="1"/>
      <c r="M135" s="1"/>
      <c r="N135" s="1"/>
      <c r="O135" s="1"/>
      <c r="P135" s="1"/>
      <c r="Q135" s="1"/>
      <c r="R135" s="1"/>
      <c r="S135" s="1"/>
      <c r="T135" s="1"/>
      <c r="U135" s="1"/>
      <c r="V135" s="1"/>
      <c r="W135" s="1"/>
      <c r="X135" s="1"/>
      <c r="Y135" s="1"/>
      <c r="Z135" s="1"/>
    </row>
    <row r="136" spans="1:26" ht="12.75" customHeight="1">
      <c r="A136" s="4" t="s">
        <v>127</v>
      </c>
      <c r="B136" s="404" t="s">
        <v>128</v>
      </c>
      <c r="C136" s="364"/>
      <c r="D136" s="364"/>
      <c r="E136" s="364"/>
      <c r="F136" s="56"/>
      <c r="G136" s="27"/>
      <c r="H136" s="1"/>
      <c r="I136" s="1"/>
      <c r="J136" s="1"/>
      <c r="K136" s="1"/>
      <c r="L136" s="1"/>
      <c r="M136" s="1"/>
      <c r="N136" s="1"/>
      <c r="O136" s="1"/>
      <c r="P136" s="1"/>
      <c r="Q136" s="1"/>
      <c r="R136" s="1"/>
      <c r="S136" s="1"/>
      <c r="T136" s="1"/>
      <c r="U136" s="1"/>
      <c r="V136" s="1"/>
      <c r="W136" s="1"/>
      <c r="X136" s="1"/>
      <c r="Y136" s="1"/>
      <c r="Z136" s="1"/>
    </row>
    <row r="137" spans="1:26" ht="12.75" customHeight="1">
      <c r="A137" s="4" t="s">
        <v>129</v>
      </c>
      <c r="B137" s="404" t="s">
        <v>130</v>
      </c>
      <c r="C137" s="364"/>
      <c r="D137" s="364"/>
      <c r="E137" s="364"/>
      <c r="F137" s="56"/>
      <c r="G137" s="27"/>
      <c r="H137" s="1"/>
      <c r="I137" s="1"/>
      <c r="J137" s="1"/>
      <c r="K137" s="1"/>
      <c r="L137" s="1"/>
      <c r="M137" s="1"/>
      <c r="N137" s="1"/>
      <c r="O137" s="1"/>
      <c r="P137" s="1"/>
      <c r="Q137" s="1"/>
      <c r="R137" s="1"/>
      <c r="S137" s="1"/>
      <c r="T137" s="1"/>
      <c r="U137" s="1"/>
      <c r="V137" s="1"/>
      <c r="W137" s="1"/>
      <c r="X137" s="1"/>
      <c r="Y137" s="1"/>
      <c r="Z137" s="1"/>
    </row>
    <row r="138" spans="1:26" ht="12.75" customHeight="1">
      <c r="A138" s="4" t="s">
        <v>131</v>
      </c>
      <c r="B138" s="363" t="s">
        <v>132</v>
      </c>
      <c r="C138" s="364"/>
      <c r="D138" s="364"/>
      <c r="E138" s="364"/>
      <c r="F138" s="56"/>
      <c r="G138" s="27"/>
      <c r="H138" s="1"/>
      <c r="I138" s="1"/>
      <c r="J138" s="1"/>
      <c r="K138" s="1"/>
      <c r="L138" s="1"/>
      <c r="M138" s="1"/>
      <c r="N138" s="1"/>
      <c r="O138" s="1"/>
      <c r="P138" s="1"/>
      <c r="Q138" s="1"/>
      <c r="R138" s="1"/>
      <c r="S138" s="1"/>
      <c r="T138" s="1"/>
      <c r="U138" s="1"/>
      <c r="V138" s="1"/>
      <c r="W138" s="1"/>
      <c r="X138" s="1"/>
      <c r="Y138" s="1"/>
      <c r="Z138" s="1"/>
    </row>
    <row r="139" spans="1:26" ht="16.5" customHeight="1">
      <c r="A139" s="2"/>
      <c r="B139" s="5" t="s">
        <v>133</v>
      </c>
    </row>
    <row r="140" spans="1:26" ht="13">
      <c r="A140" s="2"/>
      <c r="B140" s="2" t="s">
        <v>1153</v>
      </c>
    </row>
    <row r="141" spans="1:26" ht="13">
      <c r="A141" s="2"/>
      <c r="B141" s="2" t="s">
        <v>994</v>
      </c>
    </row>
    <row r="142" spans="1:26" ht="88.5" customHeight="1">
      <c r="A142" s="2"/>
      <c r="B142" s="405" t="s">
        <v>134</v>
      </c>
      <c r="C142" s="393"/>
      <c r="D142" s="393"/>
      <c r="E142" s="393"/>
      <c r="F142" s="393"/>
      <c r="G142" s="393"/>
      <c r="H142" s="408"/>
      <c r="I142" s="408"/>
      <c r="J142" s="408"/>
    </row>
    <row r="143" spans="1:26" ht="110.25" customHeight="1">
      <c r="A143" s="4" t="s">
        <v>135</v>
      </c>
      <c r="B143" s="406" t="s">
        <v>1078</v>
      </c>
      <c r="C143" s="409">
        <v>0.88800000000000001</v>
      </c>
      <c r="D143" s="408"/>
      <c r="E143" s="408"/>
      <c r="F143" s="393"/>
      <c r="G143" s="408"/>
      <c r="H143" s="408"/>
      <c r="I143" s="408"/>
      <c r="J143" s="408"/>
    </row>
    <row r="144" spans="1:26" ht="12.75" customHeight="1">
      <c r="A144" s="2"/>
    </row>
    <row r="145" spans="1:1" ht="12.75" customHeight="1">
      <c r="A145" s="2"/>
    </row>
    <row r="146" spans="1:1" ht="65.25" hidden="1" customHeight="1">
      <c r="A146" s="2"/>
    </row>
    <row r="147" spans="1:1" ht="51.75" hidden="1"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row r="1032" spans="1:1" ht="12.75" customHeight="1">
      <c r="A1032" s="2"/>
    </row>
    <row r="1033" spans="1:1" ht="12.75" customHeight="1">
      <c r="A1033" s="2"/>
    </row>
    <row r="1034" spans="1:1" ht="12.75" customHeight="1">
      <c r="A1034" s="2"/>
    </row>
    <row r="1035" spans="1:1" ht="12.75" customHeight="1">
      <c r="A1035" s="2"/>
    </row>
    <row r="1036" spans="1:1" ht="12.75" customHeight="1">
      <c r="A1036" s="2"/>
    </row>
    <row r="1037" spans="1:1" ht="12.75" customHeight="1">
      <c r="A1037" s="2"/>
    </row>
    <row r="1038" spans="1:1" ht="12.75" customHeight="1">
      <c r="A1038" s="2"/>
    </row>
    <row r="1039" spans="1:1" ht="12.75" customHeight="1">
      <c r="A1039" s="2"/>
    </row>
    <row r="1040" spans="1:1" ht="12.75" customHeight="1">
      <c r="A1040" s="2"/>
    </row>
    <row r="1041" spans="1:1" ht="12.75" customHeight="1">
      <c r="A1041" s="2"/>
    </row>
    <row r="1042" spans="1:1" ht="12.75" customHeight="1">
      <c r="A1042" s="2"/>
    </row>
  </sheetData>
  <sheetProtection sheet="1" objects="1" scenarios="1"/>
  <mergeCells count="18">
    <mergeCell ref="C103:C104"/>
    <mergeCell ref="E103:E104"/>
    <mergeCell ref="F103:F104"/>
    <mergeCell ref="F115:F116"/>
    <mergeCell ref="B77:C77"/>
    <mergeCell ref="D103:D104"/>
    <mergeCell ref="D115:D116"/>
    <mergeCell ref="E115:E116"/>
    <mergeCell ref="C115:C116"/>
    <mergeCell ref="B68:C68"/>
    <mergeCell ref="B76:C76"/>
    <mergeCell ref="B69:C69"/>
    <mergeCell ref="B70:C70"/>
    <mergeCell ref="B71:C71"/>
    <mergeCell ref="B72:C72"/>
    <mergeCell ref="B73:C73"/>
    <mergeCell ref="B74:C74"/>
    <mergeCell ref="B75:C75"/>
  </mergeCells>
  <hyperlinks>
    <hyperlink ref="B60" r:id="rId1" display="More information about other eligible (for financial aid purposes) non-citizens is available at_x000a_https://studentaid.gov/understandaid/eligibility/requirements/non-us-citizens." xr:uid="{00000000-0004-0000-0100-000000000000}"/>
  </hyperlinks>
  <pageMargins left="0.75" right="0.75" top="1" bottom="1" header="0" footer="0"/>
  <pageSetup scale="67" orientation="portrait" r:id="rId2"/>
  <headerFooter>
    <oddHeader>&amp;LCommon Data Set 2024-2025</oddHeader>
    <oddFooter>&amp;LCDS-B&amp;RPage &amp;P of  &amp;N</oddFooter>
  </headerFooter>
  <rowBreaks count="4" manualBreakCount="4">
    <brk id="59" max="7" man="1"/>
    <brk id="99" max="7" man="1"/>
    <brk id="113" max="8" man="1"/>
    <brk id="124"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96"/>
  <sheetViews>
    <sheetView showGridLines="0" zoomScaleNormal="100" workbookViewId="0"/>
  </sheetViews>
  <sheetFormatPr defaultColWidth="12.54296875" defaultRowHeight="15" customHeight="1"/>
  <cols>
    <col min="1" max="1" width="4.40625" customWidth="1"/>
    <col min="2" max="2" width="29" customWidth="1"/>
    <col min="3" max="6" width="14.86328125" customWidth="1"/>
    <col min="7" max="8" width="12" customWidth="1"/>
    <col min="9" max="9" width="0.86328125" customWidth="1"/>
    <col min="10" max="27" width="8.54296875" customWidth="1"/>
  </cols>
  <sheetData>
    <row r="1" spans="1:27" ht="18">
      <c r="A1" s="410" t="s">
        <v>941</v>
      </c>
      <c r="B1" s="411"/>
      <c r="C1" s="411"/>
      <c r="D1" s="411"/>
      <c r="E1" s="411"/>
      <c r="F1" s="412"/>
      <c r="G1" s="1"/>
      <c r="H1" s="1"/>
      <c r="I1" s="1"/>
      <c r="J1" s="1"/>
      <c r="K1" s="1"/>
      <c r="L1" s="1"/>
      <c r="M1" s="1"/>
      <c r="N1" s="1"/>
      <c r="O1" s="1"/>
      <c r="P1" s="1"/>
      <c r="Q1" s="1"/>
      <c r="R1" s="1"/>
      <c r="S1" s="1"/>
      <c r="T1" s="1"/>
      <c r="U1" s="1"/>
      <c r="V1" s="1"/>
      <c r="W1" s="1"/>
      <c r="X1" s="1"/>
      <c r="Y1" s="1"/>
      <c r="Z1" s="1"/>
      <c r="AA1" s="1"/>
    </row>
    <row r="2" spans="1:27" ht="15.5">
      <c r="A2" s="2"/>
      <c r="B2" s="503" t="s">
        <v>136</v>
      </c>
      <c r="C2" s="1"/>
      <c r="D2" s="1"/>
      <c r="E2" s="1"/>
      <c r="F2" s="1"/>
      <c r="G2" s="1"/>
      <c r="H2" s="1"/>
      <c r="I2" s="1"/>
      <c r="J2" s="1"/>
      <c r="K2" s="1"/>
      <c r="L2" s="1"/>
      <c r="M2" s="1"/>
      <c r="N2" s="1"/>
      <c r="O2" s="1"/>
      <c r="P2" s="1"/>
      <c r="Q2" s="1"/>
      <c r="R2" s="1"/>
      <c r="S2" s="1"/>
      <c r="T2" s="1"/>
      <c r="U2" s="1"/>
      <c r="V2" s="1"/>
      <c r="W2" s="1"/>
      <c r="X2" s="1"/>
      <c r="Y2" s="1"/>
      <c r="Z2" s="1"/>
      <c r="AA2" s="1"/>
    </row>
    <row r="3" spans="1:27" ht="12.75" customHeight="1">
      <c r="A3" s="4" t="s">
        <v>137</v>
      </c>
      <c r="B3" s="504" t="s">
        <v>1064</v>
      </c>
      <c r="C3" s="19"/>
      <c r="D3" s="19"/>
      <c r="E3" s="19"/>
      <c r="F3" s="19"/>
      <c r="G3" s="1"/>
      <c r="H3" s="1"/>
      <c r="I3" s="1"/>
      <c r="J3" s="1"/>
      <c r="K3" s="1"/>
      <c r="L3" s="1"/>
      <c r="M3" s="1"/>
      <c r="N3" s="1"/>
      <c r="O3" s="1"/>
      <c r="P3" s="1"/>
      <c r="Q3" s="1"/>
      <c r="R3" s="1"/>
      <c r="S3" s="1"/>
      <c r="T3" s="1"/>
      <c r="U3" s="1"/>
      <c r="V3" s="1"/>
      <c r="W3" s="1"/>
      <c r="X3" s="1"/>
      <c r="Y3" s="1"/>
      <c r="Z3" s="1"/>
      <c r="AA3" s="1"/>
    </row>
    <row r="4" spans="1:27" ht="15.75" customHeight="1">
      <c r="A4" s="57"/>
      <c r="B4" s="499" t="s">
        <v>138</v>
      </c>
      <c r="G4" s="1"/>
      <c r="H4" s="1"/>
      <c r="I4" s="1"/>
      <c r="J4" s="1"/>
      <c r="K4" s="1"/>
      <c r="L4" s="1"/>
      <c r="M4" s="1"/>
      <c r="N4" s="1"/>
      <c r="O4" s="1"/>
      <c r="P4" s="1"/>
      <c r="Q4" s="1"/>
      <c r="R4" s="1"/>
      <c r="S4" s="1"/>
      <c r="T4" s="1"/>
      <c r="U4" s="1"/>
      <c r="V4" s="1"/>
      <c r="W4" s="1"/>
      <c r="X4" s="1"/>
      <c r="Y4" s="1"/>
      <c r="Z4" s="1"/>
      <c r="AA4" s="1"/>
    </row>
    <row r="5" spans="1:27" ht="13">
      <c r="A5" s="58"/>
      <c r="B5" s="499" t="s">
        <v>1222</v>
      </c>
      <c r="G5" s="1"/>
      <c r="H5" s="1"/>
      <c r="I5" s="1"/>
      <c r="J5" s="1"/>
      <c r="K5" s="1"/>
      <c r="L5" s="1"/>
      <c r="M5" s="1"/>
      <c r="N5" s="1"/>
      <c r="O5" s="1"/>
      <c r="P5" s="1"/>
      <c r="Q5" s="1"/>
      <c r="R5" s="1"/>
      <c r="S5" s="1"/>
      <c r="T5" s="1"/>
      <c r="U5" s="1"/>
      <c r="V5" s="1"/>
      <c r="W5" s="1"/>
      <c r="X5" s="1"/>
      <c r="Y5" s="1"/>
      <c r="Z5" s="1"/>
      <c r="AA5" s="1"/>
    </row>
    <row r="6" spans="1:27" ht="13">
      <c r="A6" s="58"/>
      <c r="B6" s="500" t="s">
        <v>1223</v>
      </c>
      <c r="G6" s="1"/>
      <c r="H6" s="1"/>
      <c r="I6" s="1"/>
      <c r="J6" s="1"/>
      <c r="K6" s="1"/>
      <c r="L6" s="1"/>
      <c r="M6" s="1"/>
      <c r="N6" s="1"/>
      <c r="O6" s="1"/>
      <c r="P6" s="1"/>
      <c r="Q6" s="1"/>
      <c r="R6" s="1"/>
      <c r="S6" s="1"/>
      <c r="T6" s="1"/>
      <c r="U6" s="1"/>
      <c r="V6" s="1"/>
      <c r="W6" s="1"/>
      <c r="X6" s="1"/>
      <c r="Y6" s="1"/>
      <c r="Z6" s="1"/>
      <c r="AA6" s="1"/>
    </row>
    <row r="7" spans="1:27" ht="13">
      <c r="A7" s="2"/>
      <c r="B7" s="499" t="s">
        <v>1213</v>
      </c>
      <c r="G7" s="1"/>
      <c r="H7" s="1"/>
      <c r="I7" s="1"/>
      <c r="J7" s="1"/>
      <c r="K7" s="1"/>
      <c r="L7" s="1"/>
      <c r="M7" s="1"/>
      <c r="N7" s="1"/>
      <c r="O7" s="1"/>
      <c r="P7" s="1"/>
      <c r="Q7" s="1"/>
      <c r="R7" s="1"/>
      <c r="S7" s="1"/>
      <c r="T7" s="1"/>
      <c r="U7" s="1"/>
      <c r="V7" s="1"/>
      <c r="W7" s="1"/>
      <c r="X7" s="1"/>
      <c r="Y7" s="1"/>
      <c r="Z7" s="1"/>
      <c r="AA7" s="1"/>
    </row>
    <row r="8" spans="1:27" ht="13">
      <c r="A8" s="2"/>
      <c r="B8" s="499" t="s">
        <v>54</v>
      </c>
      <c r="G8" s="1"/>
      <c r="H8" s="1"/>
      <c r="I8" s="1"/>
      <c r="J8" s="1"/>
      <c r="K8" s="1"/>
      <c r="L8" s="1"/>
      <c r="M8" s="1"/>
      <c r="N8" s="1"/>
      <c r="O8" s="1"/>
      <c r="P8" s="1"/>
      <c r="Q8" s="1"/>
      <c r="R8" s="1"/>
      <c r="S8" s="1"/>
      <c r="T8" s="1"/>
      <c r="U8" s="1"/>
      <c r="V8" s="1"/>
      <c r="W8" s="1"/>
      <c r="X8" s="1"/>
      <c r="Y8" s="1"/>
      <c r="Z8" s="1"/>
      <c r="AA8" s="1"/>
    </row>
    <row r="9" spans="1:27" ht="13">
      <c r="A9" s="2"/>
      <c r="B9" s="499" t="s">
        <v>1224</v>
      </c>
      <c r="G9" s="1"/>
      <c r="H9" s="1"/>
      <c r="I9" s="1"/>
      <c r="J9" s="1"/>
      <c r="K9" s="1"/>
      <c r="L9" s="1"/>
      <c r="M9" s="1"/>
      <c r="N9" s="1"/>
      <c r="O9" s="1"/>
      <c r="P9" s="1"/>
      <c r="Q9" s="1"/>
      <c r="R9" s="1"/>
      <c r="S9" s="1"/>
      <c r="T9" s="1"/>
      <c r="U9" s="1"/>
      <c r="V9" s="1"/>
      <c r="W9" s="1"/>
      <c r="X9" s="1"/>
      <c r="Y9" s="1"/>
      <c r="Z9" s="1"/>
      <c r="AA9" s="1"/>
    </row>
    <row r="10" spans="1:27" ht="13">
      <c r="A10" s="2"/>
      <c r="B10" s="500" t="s">
        <v>1225</v>
      </c>
      <c r="G10" s="1"/>
      <c r="H10" s="1"/>
      <c r="I10" s="1"/>
      <c r="J10" s="1"/>
      <c r="K10" s="1"/>
      <c r="L10" s="1"/>
      <c r="M10" s="1"/>
      <c r="N10" s="1"/>
      <c r="O10" s="1"/>
      <c r="P10" s="1"/>
      <c r="Q10" s="1"/>
      <c r="R10" s="1"/>
      <c r="S10" s="1"/>
      <c r="T10" s="1"/>
      <c r="U10" s="1"/>
      <c r="V10" s="1"/>
      <c r="W10" s="1"/>
      <c r="X10" s="1"/>
      <c r="Y10" s="1"/>
      <c r="Z10" s="1"/>
      <c r="AA10" s="1"/>
    </row>
    <row r="11" spans="1:27" ht="13">
      <c r="A11" s="2"/>
      <c r="B11" s="499" t="s">
        <v>1065</v>
      </c>
      <c r="G11" s="1"/>
      <c r="H11" s="1"/>
      <c r="I11" s="1"/>
      <c r="J11" s="1"/>
      <c r="K11" s="1"/>
      <c r="L11" s="1"/>
      <c r="M11" s="1"/>
      <c r="N11" s="1"/>
      <c r="O11" s="1"/>
      <c r="P11" s="1"/>
      <c r="Q11" s="1"/>
      <c r="R11" s="1"/>
      <c r="S11" s="1"/>
      <c r="T11" s="1"/>
      <c r="U11" s="1"/>
      <c r="V11" s="1"/>
      <c r="W11" s="1"/>
      <c r="X11" s="1"/>
      <c r="Y11" s="1"/>
      <c r="Z11" s="1"/>
      <c r="AA11" s="1"/>
    </row>
    <row r="12" spans="1:27" ht="12.75" customHeight="1">
      <c r="A12" s="4"/>
      <c r="B12" s="415" t="s">
        <v>998</v>
      </c>
      <c r="C12" s="413"/>
      <c r="D12" s="414"/>
      <c r="E12" s="227" t="s">
        <v>358</v>
      </c>
      <c r="F12" s="1"/>
      <c r="G12" s="1"/>
      <c r="H12" s="1"/>
      <c r="I12" s="1"/>
      <c r="J12" s="1"/>
      <c r="K12" s="1"/>
      <c r="L12" s="1"/>
      <c r="M12" s="1"/>
      <c r="N12" s="1"/>
      <c r="O12" s="1"/>
      <c r="P12" s="1"/>
      <c r="Q12" s="1"/>
      <c r="R12" s="1"/>
      <c r="S12" s="1"/>
      <c r="T12" s="1"/>
      <c r="U12" s="1"/>
      <c r="V12" s="1"/>
      <c r="W12" s="1"/>
      <c r="X12" s="1"/>
      <c r="Y12" s="1"/>
      <c r="Z12" s="1"/>
      <c r="AA12" s="1"/>
    </row>
    <row r="13" spans="1:27" ht="12.75" customHeight="1">
      <c r="A13" s="4"/>
      <c r="B13" s="362" t="s">
        <v>942</v>
      </c>
      <c r="C13" s="364"/>
      <c r="D13" s="215"/>
      <c r="E13" s="283">
        <v>7654</v>
      </c>
      <c r="F13" s="1"/>
      <c r="G13" s="1"/>
      <c r="H13" s="1"/>
      <c r="I13" s="1"/>
      <c r="J13" s="1"/>
      <c r="K13" s="1"/>
      <c r="L13" s="1"/>
      <c r="M13" s="1"/>
      <c r="N13" s="1"/>
      <c r="O13" s="1"/>
      <c r="P13" s="1"/>
      <c r="Q13" s="1"/>
      <c r="R13" s="1"/>
      <c r="S13" s="1"/>
      <c r="T13" s="1"/>
      <c r="U13" s="1"/>
      <c r="V13" s="1"/>
      <c r="W13" s="1"/>
      <c r="X13" s="1"/>
      <c r="Y13" s="1"/>
      <c r="Z13" s="1"/>
      <c r="AA13" s="1"/>
    </row>
    <row r="14" spans="1:27" ht="12.65" customHeight="1">
      <c r="A14" s="4"/>
      <c r="B14" s="365" t="s">
        <v>943</v>
      </c>
      <c r="C14" s="364"/>
      <c r="D14" s="215"/>
      <c r="E14" s="283">
        <v>5061</v>
      </c>
      <c r="F14" s="1"/>
      <c r="G14" s="1"/>
      <c r="H14" s="1"/>
      <c r="I14" s="1"/>
      <c r="J14" s="1"/>
      <c r="K14" s="1"/>
      <c r="L14" s="1"/>
      <c r="M14" s="1"/>
      <c r="N14" s="1"/>
      <c r="O14" s="1"/>
      <c r="P14" s="1"/>
      <c r="Q14" s="1"/>
      <c r="R14" s="1"/>
      <c r="S14" s="1"/>
      <c r="T14" s="1"/>
      <c r="U14" s="1"/>
      <c r="V14" s="1"/>
      <c r="W14" s="1"/>
      <c r="X14" s="1"/>
      <c r="Y14" s="1"/>
      <c r="Z14" s="1"/>
      <c r="AA14" s="1"/>
    </row>
    <row r="15" spans="1:27" ht="12.65" customHeight="1">
      <c r="A15" s="4"/>
      <c r="B15" s="365" t="s">
        <v>995</v>
      </c>
      <c r="C15" s="364"/>
      <c r="D15" s="215"/>
      <c r="E15" s="15"/>
      <c r="F15" s="1"/>
      <c r="G15" s="1"/>
      <c r="H15" s="1"/>
      <c r="I15" s="1"/>
      <c r="J15" s="1"/>
      <c r="K15" s="1"/>
      <c r="L15" s="1"/>
      <c r="M15" s="1"/>
      <c r="N15" s="1"/>
      <c r="O15" s="1"/>
      <c r="P15" s="1"/>
      <c r="Q15" s="1"/>
      <c r="R15" s="1"/>
      <c r="S15" s="1"/>
      <c r="T15" s="1"/>
      <c r="U15" s="1"/>
      <c r="V15" s="1"/>
      <c r="W15" s="1"/>
      <c r="X15" s="1"/>
      <c r="Y15" s="1"/>
      <c r="Z15" s="1"/>
      <c r="AA15" s="1"/>
    </row>
    <row r="16" spans="1:27" ht="12.65" customHeight="1">
      <c r="A16" s="4"/>
      <c r="B16" s="365" t="s">
        <v>1111</v>
      </c>
      <c r="C16" s="364"/>
      <c r="D16" s="215"/>
      <c r="E16" s="15"/>
      <c r="F16" s="1"/>
      <c r="G16" s="1"/>
      <c r="H16" s="1"/>
      <c r="I16" s="1"/>
      <c r="J16" s="1"/>
      <c r="K16" s="1"/>
      <c r="L16" s="1"/>
      <c r="M16" s="1"/>
      <c r="N16" s="1"/>
      <c r="O16" s="1"/>
      <c r="P16" s="1"/>
      <c r="Q16" s="1"/>
      <c r="R16" s="1"/>
      <c r="S16" s="1"/>
      <c r="T16" s="1"/>
      <c r="U16" s="1"/>
      <c r="V16" s="1"/>
      <c r="W16" s="1"/>
      <c r="X16" s="1"/>
      <c r="Y16" s="1"/>
      <c r="Z16" s="1"/>
      <c r="AA16" s="1"/>
    </row>
    <row r="17" spans="1:27" ht="12.75" customHeight="1">
      <c r="A17" s="4"/>
      <c r="B17" s="1"/>
      <c r="C17" s="59"/>
      <c r="D17" s="59"/>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4"/>
      <c r="B18" s="415" t="s">
        <v>999</v>
      </c>
      <c r="C18" s="413"/>
      <c r="D18" s="414"/>
      <c r="E18" s="227" t="s">
        <v>358</v>
      </c>
      <c r="F18" s="1"/>
      <c r="G18" s="1"/>
      <c r="H18" s="1"/>
      <c r="I18" s="1"/>
      <c r="J18" s="1"/>
      <c r="K18" s="1"/>
      <c r="L18" s="1"/>
      <c r="M18" s="1"/>
      <c r="N18" s="1"/>
      <c r="O18" s="1"/>
      <c r="P18" s="1"/>
      <c r="Q18" s="1"/>
      <c r="R18" s="1"/>
      <c r="S18" s="1"/>
      <c r="T18" s="1"/>
      <c r="U18" s="1"/>
      <c r="V18" s="1"/>
      <c r="W18" s="1"/>
      <c r="X18" s="1"/>
      <c r="Y18" s="1"/>
      <c r="Z18" s="1"/>
      <c r="AA18" s="1"/>
    </row>
    <row r="19" spans="1:27" ht="12.75" customHeight="1">
      <c r="A19" s="4"/>
      <c r="B19" s="365" t="s">
        <v>944</v>
      </c>
      <c r="C19" s="364"/>
      <c r="D19" s="215"/>
      <c r="E19" s="283">
        <v>6472</v>
      </c>
      <c r="F19" s="1"/>
      <c r="G19" s="1"/>
      <c r="H19" s="1"/>
      <c r="I19" s="1"/>
      <c r="J19" s="1"/>
      <c r="K19" s="1"/>
      <c r="L19" s="1"/>
      <c r="M19" s="1"/>
      <c r="N19" s="1"/>
      <c r="O19" s="1"/>
      <c r="P19" s="1"/>
      <c r="Q19" s="1"/>
      <c r="R19" s="1"/>
      <c r="S19" s="1"/>
      <c r="T19" s="1"/>
      <c r="U19" s="1"/>
      <c r="V19" s="1"/>
      <c r="W19" s="1"/>
      <c r="X19" s="1"/>
      <c r="Y19" s="1"/>
      <c r="Z19" s="1"/>
      <c r="AA19" s="1"/>
    </row>
    <row r="20" spans="1:27" ht="12.75" customHeight="1">
      <c r="A20" s="4"/>
      <c r="B20" s="365" t="s">
        <v>945</v>
      </c>
      <c r="C20" s="364"/>
      <c r="D20" s="215"/>
      <c r="E20" s="283">
        <v>4149</v>
      </c>
      <c r="F20" s="1"/>
      <c r="G20" s="1"/>
      <c r="H20" s="1"/>
      <c r="I20" s="1"/>
      <c r="J20" s="1"/>
      <c r="K20" s="1"/>
      <c r="L20" s="1"/>
      <c r="M20" s="1"/>
      <c r="N20" s="1"/>
      <c r="O20" s="1"/>
      <c r="P20" s="1"/>
      <c r="Q20" s="1"/>
      <c r="R20" s="1"/>
      <c r="S20" s="1"/>
      <c r="T20" s="1"/>
      <c r="U20" s="1"/>
      <c r="V20" s="1"/>
      <c r="W20" s="1"/>
      <c r="X20" s="1"/>
      <c r="Y20" s="1"/>
      <c r="Z20" s="1"/>
      <c r="AA20" s="1"/>
    </row>
    <row r="21" spans="1:27" ht="12.75" customHeight="1">
      <c r="A21" s="4"/>
      <c r="B21" s="365" t="s">
        <v>996</v>
      </c>
      <c r="C21" s="364"/>
      <c r="D21" s="215"/>
      <c r="E21" s="15"/>
      <c r="F21" s="1"/>
      <c r="G21" s="1"/>
      <c r="H21" s="1"/>
      <c r="I21" s="1"/>
      <c r="J21" s="1"/>
      <c r="K21" s="1"/>
      <c r="L21" s="1"/>
      <c r="M21" s="1"/>
      <c r="N21" s="1"/>
      <c r="O21" s="1"/>
      <c r="P21" s="1"/>
      <c r="Q21" s="1"/>
      <c r="R21" s="1"/>
      <c r="S21" s="1"/>
      <c r="T21" s="1"/>
      <c r="U21" s="1"/>
      <c r="V21" s="1"/>
      <c r="W21" s="1"/>
      <c r="X21" s="1"/>
      <c r="Y21" s="1"/>
      <c r="Z21" s="1"/>
      <c r="AA21" s="1"/>
    </row>
    <row r="22" spans="1:27" ht="12.75" customHeight="1">
      <c r="A22" s="4"/>
      <c r="B22" s="365" t="s">
        <v>1112</v>
      </c>
      <c r="C22" s="364"/>
      <c r="D22" s="215"/>
      <c r="E22" s="15"/>
      <c r="F22" s="1"/>
      <c r="G22" s="1"/>
      <c r="H22" s="1"/>
      <c r="I22" s="1"/>
      <c r="J22" s="1"/>
      <c r="K22" s="1"/>
      <c r="L22" s="1"/>
      <c r="M22" s="1"/>
      <c r="N22" s="1"/>
      <c r="O22" s="1"/>
      <c r="P22" s="1"/>
      <c r="Q22" s="1"/>
      <c r="R22" s="1"/>
      <c r="S22" s="1"/>
      <c r="T22" s="1"/>
      <c r="U22" s="1"/>
      <c r="V22" s="1"/>
      <c r="W22" s="1"/>
      <c r="X22" s="1"/>
      <c r="Y22" s="1"/>
      <c r="Z22" s="1"/>
      <c r="AA22" s="1"/>
    </row>
    <row r="23" spans="1:27" ht="12.75" customHeight="1">
      <c r="A23" s="4"/>
      <c r="B23" s="1"/>
      <c r="C23" s="8"/>
      <c r="D23" s="8"/>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4"/>
      <c r="B24" s="415" t="s">
        <v>1000</v>
      </c>
      <c r="C24" s="413"/>
      <c r="D24" s="414"/>
      <c r="E24" s="227" t="s">
        <v>358</v>
      </c>
      <c r="F24" s="1"/>
      <c r="G24" s="1"/>
      <c r="H24" s="1"/>
      <c r="I24" s="1"/>
      <c r="J24" s="1"/>
      <c r="K24" s="1"/>
      <c r="L24" s="1"/>
      <c r="M24" s="1"/>
      <c r="N24" s="1"/>
      <c r="O24" s="1"/>
      <c r="P24" s="1"/>
      <c r="Q24" s="1"/>
      <c r="R24" s="1"/>
      <c r="S24" s="1"/>
      <c r="T24" s="1"/>
      <c r="U24" s="1"/>
      <c r="V24" s="1"/>
      <c r="W24" s="1"/>
      <c r="X24" s="1"/>
      <c r="Y24" s="1"/>
      <c r="Z24" s="1"/>
      <c r="AA24" s="1"/>
    </row>
    <row r="25" spans="1:27" ht="12.75" customHeight="1">
      <c r="A25" s="4"/>
      <c r="B25" s="365" t="s">
        <v>946</v>
      </c>
      <c r="C25" s="364"/>
      <c r="D25" s="215"/>
      <c r="E25" s="283">
        <v>963</v>
      </c>
      <c r="F25" s="1"/>
      <c r="G25" s="1"/>
      <c r="H25" s="1"/>
      <c r="I25" s="1"/>
      <c r="J25" s="1"/>
      <c r="K25" s="1"/>
      <c r="L25" s="1"/>
      <c r="M25" s="1"/>
      <c r="N25" s="1"/>
      <c r="O25" s="1"/>
      <c r="P25" s="1"/>
      <c r="Q25" s="1"/>
      <c r="R25" s="1"/>
      <c r="S25" s="1"/>
      <c r="T25" s="1"/>
      <c r="U25" s="1"/>
      <c r="V25" s="1"/>
      <c r="W25" s="1"/>
      <c r="X25" s="1"/>
      <c r="Y25" s="1"/>
      <c r="Z25" s="1"/>
      <c r="AA25" s="1"/>
    </row>
    <row r="26" spans="1:27" ht="12.75" customHeight="1">
      <c r="A26" s="4"/>
      <c r="B26" s="365" t="s">
        <v>947</v>
      </c>
      <c r="C26" s="364"/>
      <c r="D26" s="215"/>
      <c r="E26" s="283">
        <v>3</v>
      </c>
      <c r="F26" s="1"/>
      <c r="G26" s="1"/>
      <c r="H26" s="1"/>
      <c r="I26" s="1"/>
      <c r="J26" s="1"/>
      <c r="K26" s="1"/>
      <c r="L26" s="1"/>
      <c r="M26" s="1"/>
      <c r="N26" s="1"/>
      <c r="O26" s="1"/>
      <c r="P26" s="1"/>
      <c r="Q26" s="1"/>
      <c r="R26" s="1"/>
      <c r="S26" s="1"/>
      <c r="T26" s="1"/>
      <c r="U26" s="1"/>
      <c r="V26" s="1"/>
      <c r="W26" s="1"/>
      <c r="X26" s="1"/>
      <c r="Y26" s="1"/>
      <c r="Z26" s="1"/>
      <c r="AA26" s="1"/>
    </row>
    <row r="27" spans="1:27" ht="12.75" customHeight="1">
      <c r="A27" s="4"/>
      <c r="B27" s="416" t="s">
        <v>948</v>
      </c>
      <c r="C27" s="364"/>
      <c r="D27" s="215"/>
      <c r="E27" s="283">
        <v>407</v>
      </c>
      <c r="F27" s="1"/>
      <c r="G27" s="1"/>
      <c r="H27" s="1"/>
      <c r="I27" s="1"/>
      <c r="J27" s="1"/>
      <c r="K27" s="1"/>
      <c r="L27" s="1"/>
      <c r="M27" s="1"/>
      <c r="N27" s="1"/>
      <c r="O27" s="1"/>
      <c r="P27" s="1"/>
      <c r="Q27" s="1"/>
      <c r="R27" s="1"/>
      <c r="S27" s="1"/>
      <c r="T27" s="1"/>
      <c r="U27" s="1"/>
      <c r="V27" s="1"/>
      <c r="W27" s="1"/>
      <c r="X27" s="1"/>
      <c r="Y27" s="1"/>
      <c r="Z27" s="1"/>
      <c r="AA27" s="1"/>
    </row>
    <row r="28" spans="1:27" ht="12.75" customHeight="1">
      <c r="A28" s="4"/>
      <c r="B28" s="365" t="s">
        <v>949</v>
      </c>
      <c r="C28" s="364"/>
      <c r="D28" s="215"/>
      <c r="E28" s="283">
        <v>0</v>
      </c>
      <c r="F28" s="1"/>
      <c r="G28" s="1"/>
      <c r="H28" s="1"/>
      <c r="I28" s="1"/>
      <c r="J28" s="1"/>
      <c r="K28" s="1"/>
      <c r="L28" s="1"/>
      <c r="M28" s="1"/>
      <c r="N28" s="1"/>
      <c r="O28" s="1"/>
      <c r="P28" s="1"/>
      <c r="Q28" s="1"/>
      <c r="R28" s="1"/>
      <c r="S28" s="1"/>
      <c r="T28" s="1"/>
      <c r="U28" s="1"/>
      <c r="V28" s="1"/>
      <c r="W28" s="1"/>
      <c r="X28" s="1"/>
      <c r="Y28" s="1"/>
      <c r="Z28" s="1"/>
      <c r="AA28" s="1"/>
    </row>
    <row r="29" spans="1:27" ht="12.75" customHeight="1">
      <c r="A29" s="4"/>
      <c r="B29" s="365" t="s">
        <v>1001</v>
      </c>
      <c r="C29" s="364"/>
      <c r="D29" s="215"/>
      <c r="E29" s="15"/>
      <c r="F29" s="1"/>
      <c r="G29" s="1"/>
      <c r="H29" s="1"/>
      <c r="I29" s="1"/>
      <c r="J29" s="1"/>
      <c r="K29" s="1"/>
      <c r="L29" s="1"/>
      <c r="M29" s="1"/>
      <c r="N29" s="1"/>
      <c r="O29" s="1"/>
      <c r="P29" s="1"/>
      <c r="Q29" s="1"/>
      <c r="R29" s="1"/>
      <c r="S29" s="1"/>
      <c r="T29" s="1"/>
      <c r="U29" s="1"/>
      <c r="V29" s="1"/>
      <c r="W29" s="1"/>
      <c r="X29" s="1"/>
      <c r="Y29" s="1"/>
      <c r="Z29" s="1"/>
      <c r="AA29" s="1"/>
    </row>
    <row r="30" spans="1:27" ht="12.75" customHeight="1">
      <c r="A30" s="4"/>
      <c r="B30" s="365" t="s">
        <v>997</v>
      </c>
      <c r="C30" s="364"/>
      <c r="D30" s="215"/>
      <c r="E30" s="15"/>
      <c r="F30" s="1"/>
      <c r="G30" s="1"/>
      <c r="H30" s="1"/>
      <c r="I30" s="1"/>
      <c r="J30" s="1"/>
      <c r="K30" s="1"/>
      <c r="L30" s="1"/>
      <c r="M30" s="1"/>
      <c r="N30" s="1"/>
      <c r="O30" s="1"/>
      <c r="P30" s="1"/>
      <c r="Q30" s="1"/>
      <c r="R30" s="1"/>
      <c r="S30" s="1"/>
      <c r="T30" s="1"/>
      <c r="U30" s="1"/>
      <c r="V30" s="1"/>
      <c r="W30" s="1"/>
      <c r="X30" s="1"/>
      <c r="Y30" s="1"/>
      <c r="Z30" s="1"/>
      <c r="AA30" s="1"/>
    </row>
    <row r="31" spans="1:27" ht="12.75" customHeight="1">
      <c r="A31" s="4"/>
      <c r="B31" s="365" t="s">
        <v>1113</v>
      </c>
      <c r="C31" s="364"/>
      <c r="D31" s="215"/>
      <c r="E31" s="15"/>
      <c r="F31" s="1"/>
      <c r="G31" s="1"/>
      <c r="H31" s="1"/>
      <c r="I31" s="1"/>
      <c r="J31" s="1"/>
      <c r="K31" s="1"/>
      <c r="L31" s="1"/>
      <c r="M31" s="1"/>
      <c r="N31" s="1"/>
      <c r="O31" s="1"/>
      <c r="P31" s="1"/>
      <c r="Q31" s="1"/>
      <c r="R31" s="1"/>
      <c r="S31" s="1"/>
      <c r="T31" s="1"/>
      <c r="U31" s="1"/>
      <c r="V31" s="1"/>
      <c r="W31" s="1"/>
      <c r="X31" s="1"/>
      <c r="Y31" s="1"/>
      <c r="Z31" s="1"/>
      <c r="AA31" s="1"/>
    </row>
    <row r="32" spans="1:27" ht="12.75" customHeight="1">
      <c r="A32" s="4"/>
      <c r="B32" s="365" t="s">
        <v>1114</v>
      </c>
      <c r="C32" s="364"/>
      <c r="D32" s="215"/>
      <c r="E32" s="15"/>
      <c r="F32" s="1"/>
      <c r="G32" s="1"/>
      <c r="H32" s="1"/>
      <c r="I32" s="1"/>
      <c r="J32" s="1"/>
      <c r="K32" s="1"/>
      <c r="L32" s="1"/>
      <c r="M32" s="1"/>
      <c r="N32" s="1"/>
      <c r="O32" s="1"/>
      <c r="P32" s="1"/>
      <c r="Q32" s="1"/>
      <c r="R32" s="1"/>
      <c r="S32" s="1"/>
      <c r="T32" s="1"/>
      <c r="U32" s="1"/>
      <c r="V32" s="1"/>
      <c r="W32" s="1"/>
      <c r="X32" s="1"/>
      <c r="Y32" s="1"/>
      <c r="Z32" s="1"/>
      <c r="AA32" s="1"/>
    </row>
    <row r="33" spans="1:30" ht="12.75" customHeight="1"/>
    <row r="34" spans="1:30" ht="13">
      <c r="B34" s="417" t="s">
        <v>1066</v>
      </c>
      <c r="C34" s="417"/>
      <c r="D34" s="417"/>
      <c r="E34" s="417"/>
    </row>
    <row r="35" spans="1:30" ht="12.65" customHeight="1">
      <c r="B35" s="281" t="s">
        <v>1115</v>
      </c>
    </row>
    <row r="36" spans="1:30" ht="12.65" customHeight="1">
      <c r="B36" s="281"/>
    </row>
    <row r="37" spans="1:30" ht="40.5" customHeight="1">
      <c r="A37" s="4"/>
      <c r="B37" s="332" t="s">
        <v>998</v>
      </c>
      <c r="C37" s="332" t="s">
        <v>1057</v>
      </c>
      <c r="D37" s="332" t="s">
        <v>1058</v>
      </c>
      <c r="E37" s="332" t="s">
        <v>1059</v>
      </c>
      <c r="F37" s="331"/>
      <c r="G37" s="331"/>
      <c r="H37" s="331"/>
      <c r="J37" s="1"/>
      <c r="K37" s="1"/>
      <c r="L37" s="1"/>
      <c r="M37" s="1"/>
      <c r="N37" s="1"/>
      <c r="O37" s="1"/>
      <c r="P37" s="1"/>
      <c r="Q37" s="1"/>
      <c r="R37" s="1"/>
      <c r="S37" s="1"/>
      <c r="T37" s="1"/>
      <c r="U37" s="1"/>
      <c r="V37" s="1"/>
      <c r="W37" s="1"/>
      <c r="X37" s="1"/>
      <c r="Y37" s="1"/>
      <c r="Z37" s="1"/>
      <c r="AA37" s="1"/>
      <c r="AB37" s="1"/>
      <c r="AC37" s="1"/>
      <c r="AD37" s="1"/>
    </row>
    <row r="38" spans="1:30" ht="12.65" customHeight="1">
      <c r="A38" s="4"/>
      <c r="B38" s="333" t="s">
        <v>1002</v>
      </c>
      <c r="C38" s="23">
        <v>6737</v>
      </c>
      <c r="D38" s="23">
        <v>5674</v>
      </c>
      <c r="E38" s="23">
        <v>1007</v>
      </c>
      <c r="F38" s="331"/>
      <c r="G38" s="331"/>
      <c r="H38" s="331"/>
      <c r="J38" s="1"/>
      <c r="K38" s="1"/>
      <c r="L38" s="1"/>
      <c r="M38" s="1"/>
      <c r="N38" s="1"/>
      <c r="O38" s="1"/>
      <c r="P38" s="1"/>
      <c r="Q38" s="1"/>
      <c r="R38" s="1"/>
      <c r="S38" s="1"/>
      <c r="T38" s="1"/>
      <c r="U38" s="1"/>
      <c r="V38" s="1"/>
      <c r="W38" s="1"/>
      <c r="X38" s="1"/>
      <c r="Y38" s="1"/>
      <c r="Z38" s="1"/>
      <c r="AA38" s="1"/>
      <c r="AB38" s="1"/>
      <c r="AC38" s="1"/>
      <c r="AD38" s="1"/>
    </row>
    <row r="39" spans="1:30" ht="12.65" customHeight="1">
      <c r="A39" s="4"/>
      <c r="B39" s="333" t="s">
        <v>1003</v>
      </c>
      <c r="C39" s="23">
        <v>4888</v>
      </c>
      <c r="D39" s="23">
        <v>3909</v>
      </c>
      <c r="E39" s="23">
        <v>348</v>
      </c>
      <c r="F39" s="331"/>
      <c r="G39" s="331"/>
      <c r="H39" s="331"/>
      <c r="J39" s="1"/>
      <c r="K39" s="1"/>
      <c r="L39" s="1"/>
      <c r="M39" s="1"/>
      <c r="N39" s="1"/>
      <c r="O39" s="1"/>
      <c r="P39" s="1"/>
      <c r="Q39" s="1"/>
      <c r="R39" s="1"/>
      <c r="S39" s="1"/>
      <c r="T39" s="1"/>
      <c r="U39" s="1"/>
      <c r="V39" s="1"/>
      <c r="W39" s="1"/>
      <c r="X39" s="1"/>
      <c r="Y39" s="1"/>
      <c r="Z39" s="1"/>
      <c r="AA39" s="1"/>
      <c r="AB39" s="1"/>
      <c r="AC39" s="1"/>
      <c r="AD39" s="1"/>
    </row>
    <row r="40" spans="1:30" ht="12.65" customHeight="1">
      <c r="A40" s="4"/>
      <c r="B40" s="333" t="s">
        <v>1004</v>
      </c>
      <c r="C40" s="23">
        <v>1090</v>
      </c>
      <c r="D40" s="23">
        <v>1038</v>
      </c>
      <c r="E40" s="23">
        <v>18</v>
      </c>
      <c r="F40" s="331"/>
      <c r="G40" s="331"/>
      <c r="H40" s="331"/>
      <c r="J40" s="1"/>
      <c r="K40" s="1"/>
      <c r="L40" s="1"/>
      <c r="M40" s="1"/>
      <c r="N40" s="1"/>
      <c r="O40" s="1"/>
      <c r="P40" s="1"/>
      <c r="Q40" s="1"/>
      <c r="R40" s="1"/>
      <c r="S40" s="1"/>
      <c r="T40" s="1"/>
      <c r="U40" s="1"/>
      <c r="V40" s="1"/>
      <c r="W40" s="1"/>
      <c r="X40" s="1"/>
      <c r="Y40" s="1"/>
      <c r="Z40" s="1"/>
      <c r="AA40" s="1"/>
      <c r="AB40" s="1"/>
      <c r="AC40" s="1"/>
      <c r="AD40" s="1"/>
    </row>
    <row r="41" spans="1:30" ht="12.65" customHeight="1">
      <c r="A41" s="4"/>
      <c r="B41" s="333" t="s">
        <v>1056</v>
      </c>
      <c r="C41" s="23"/>
      <c r="D41" s="23"/>
      <c r="E41" s="23"/>
      <c r="F41" s="331"/>
      <c r="G41" s="331"/>
      <c r="H41" s="331"/>
      <c r="J41" s="1"/>
      <c r="K41" s="1"/>
      <c r="L41" s="1"/>
      <c r="M41" s="1"/>
      <c r="N41" s="1"/>
      <c r="O41" s="1"/>
      <c r="P41" s="1"/>
      <c r="Q41" s="1"/>
      <c r="R41" s="1"/>
      <c r="S41" s="1"/>
      <c r="T41" s="1"/>
      <c r="U41" s="1"/>
      <c r="V41" s="1"/>
      <c r="W41" s="1"/>
      <c r="X41" s="1"/>
      <c r="Y41" s="1"/>
      <c r="Z41" s="1"/>
      <c r="AA41" s="1"/>
      <c r="AB41" s="1"/>
      <c r="AC41" s="1"/>
      <c r="AD41" s="1"/>
    </row>
    <row r="42" spans="1:30" ht="12.65" customHeight="1">
      <c r="A42" s="4"/>
      <c r="B42" s="333" t="s">
        <v>358</v>
      </c>
      <c r="C42" s="23">
        <v>12715</v>
      </c>
      <c r="D42" s="23">
        <v>10621</v>
      </c>
      <c r="E42" s="23">
        <v>1373</v>
      </c>
      <c r="F42" s="331"/>
      <c r="G42" s="331"/>
      <c r="H42" s="331"/>
      <c r="J42" s="1"/>
      <c r="K42" s="1"/>
      <c r="L42" s="1"/>
      <c r="M42" s="1"/>
      <c r="N42" s="1"/>
      <c r="O42" s="1"/>
      <c r="P42" s="1"/>
      <c r="Q42" s="1"/>
      <c r="R42" s="1"/>
      <c r="S42" s="1"/>
      <c r="T42" s="1"/>
      <c r="U42" s="1"/>
      <c r="V42" s="1"/>
      <c r="W42" s="1"/>
      <c r="X42" s="1"/>
      <c r="Y42" s="1"/>
      <c r="Z42" s="1"/>
      <c r="AA42" s="1"/>
      <c r="AB42" s="1"/>
      <c r="AC42" s="1"/>
      <c r="AD42" s="1"/>
    </row>
    <row r="43" spans="1:30" ht="12.75" customHeight="1"/>
    <row r="44" spans="1:30" ht="12.75" customHeight="1"/>
    <row r="45" spans="1:30"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30" ht="18" customHeight="1">
      <c r="A46" s="4" t="s">
        <v>139</v>
      </c>
      <c r="B46" s="195" t="s">
        <v>950</v>
      </c>
      <c r="C46" s="195"/>
      <c r="D46" s="195"/>
      <c r="E46" s="195"/>
      <c r="F46" s="195"/>
      <c r="G46" s="1"/>
      <c r="H46" s="1"/>
      <c r="I46" s="1"/>
      <c r="J46" s="1"/>
      <c r="K46" s="1"/>
      <c r="L46" s="1"/>
      <c r="M46" s="1"/>
      <c r="N46" s="1"/>
      <c r="O46" s="1"/>
      <c r="P46" s="1"/>
      <c r="Q46" s="1"/>
      <c r="R46" s="1"/>
      <c r="S46" s="1"/>
      <c r="T46" s="1"/>
      <c r="U46" s="1"/>
      <c r="V46" s="1"/>
      <c r="W46" s="1"/>
      <c r="X46" s="1"/>
      <c r="Y46" s="1"/>
      <c r="Z46" s="1"/>
      <c r="AA46" s="1"/>
    </row>
    <row r="47" spans="1:30" ht="16.5" customHeight="1">
      <c r="A47" s="4"/>
      <c r="B47" s="127" t="s">
        <v>140</v>
      </c>
      <c r="G47" s="1"/>
      <c r="H47" s="1"/>
      <c r="I47" s="1"/>
      <c r="J47" s="1"/>
      <c r="K47" s="1"/>
      <c r="L47" s="1"/>
      <c r="M47" s="1"/>
      <c r="N47" s="1"/>
      <c r="O47" s="1"/>
      <c r="P47" s="1"/>
      <c r="Q47" s="1"/>
      <c r="R47" s="1"/>
      <c r="S47" s="1"/>
      <c r="T47" s="1"/>
      <c r="U47" s="1"/>
      <c r="V47" s="1"/>
      <c r="W47" s="1"/>
      <c r="X47" s="1"/>
      <c r="Y47" s="1"/>
      <c r="Z47" s="1"/>
      <c r="AA47" s="1"/>
    </row>
    <row r="48" spans="1:30" ht="13.5" customHeight="1">
      <c r="A48" s="4"/>
      <c r="B48" s="20"/>
      <c r="C48" s="20"/>
      <c r="D48" s="20"/>
      <c r="E48" s="20"/>
      <c r="F48" s="20"/>
      <c r="G48" s="1"/>
      <c r="H48" s="1"/>
      <c r="I48" s="1"/>
      <c r="J48" s="1"/>
      <c r="K48" s="1"/>
      <c r="L48" s="1"/>
      <c r="M48" s="1"/>
      <c r="N48" s="1"/>
      <c r="O48" s="1"/>
      <c r="P48" s="1"/>
      <c r="Q48" s="1"/>
      <c r="R48" s="1"/>
      <c r="S48" s="1"/>
      <c r="T48" s="1"/>
      <c r="U48" s="1"/>
      <c r="V48" s="1"/>
      <c r="W48" s="1"/>
      <c r="X48" s="1"/>
      <c r="Y48" s="1"/>
      <c r="Z48" s="1"/>
      <c r="AA48" s="1"/>
    </row>
    <row r="49" spans="1:27" ht="12.75" customHeight="1">
      <c r="A49" s="4"/>
      <c r="B49" s="61"/>
      <c r="C49" s="1"/>
      <c r="D49" s="62" t="s">
        <v>8</v>
      </c>
      <c r="E49" s="62" t="s">
        <v>9</v>
      </c>
      <c r="F49" s="1"/>
      <c r="G49" s="1"/>
      <c r="H49" s="1"/>
      <c r="I49" s="1"/>
      <c r="J49" s="1"/>
      <c r="K49" s="1"/>
      <c r="L49" s="1"/>
      <c r="M49" s="1"/>
      <c r="N49" s="1"/>
      <c r="O49" s="1"/>
      <c r="P49" s="1"/>
      <c r="Q49" s="1"/>
      <c r="R49" s="1"/>
      <c r="S49" s="1"/>
      <c r="T49" s="1"/>
      <c r="U49" s="1"/>
      <c r="V49" s="1"/>
      <c r="W49" s="1"/>
      <c r="X49" s="1"/>
      <c r="Y49" s="1"/>
      <c r="Z49" s="1"/>
      <c r="AA49" s="1"/>
    </row>
    <row r="50" spans="1:27" ht="12.75" customHeight="1">
      <c r="A50" s="4"/>
      <c r="B50" s="418" t="s">
        <v>141</v>
      </c>
      <c r="D50" s="15"/>
      <c r="E50" s="15" t="s">
        <v>1123</v>
      </c>
      <c r="F50" s="1"/>
      <c r="G50" s="1"/>
      <c r="H50" s="1"/>
      <c r="I50" s="1"/>
      <c r="J50" s="1"/>
      <c r="K50" s="1"/>
      <c r="L50" s="1"/>
      <c r="M50" s="1"/>
      <c r="N50" s="1"/>
      <c r="O50" s="1"/>
      <c r="P50" s="1"/>
      <c r="Q50" s="1"/>
      <c r="R50" s="1"/>
      <c r="S50" s="1"/>
      <c r="T50" s="1"/>
      <c r="U50" s="1"/>
      <c r="V50" s="1"/>
      <c r="W50" s="1"/>
      <c r="X50" s="1"/>
      <c r="Y50" s="1"/>
      <c r="Z50" s="1"/>
      <c r="AA50" s="1"/>
    </row>
    <row r="51" spans="1:27" ht="12.75" customHeight="1">
      <c r="A51" s="4"/>
      <c r="B51" s="63"/>
      <c r="C51" s="63"/>
      <c r="D51" s="64"/>
      <c r="E51" s="64"/>
      <c r="F51" s="1"/>
      <c r="G51" s="1"/>
      <c r="H51" s="1"/>
      <c r="I51" s="1"/>
      <c r="J51" s="1"/>
      <c r="K51" s="1"/>
      <c r="L51" s="1"/>
      <c r="M51" s="1"/>
      <c r="N51" s="1"/>
      <c r="O51" s="1"/>
      <c r="P51" s="1"/>
      <c r="Q51" s="1"/>
      <c r="R51" s="1"/>
      <c r="S51" s="1"/>
      <c r="T51" s="1"/>
      <c r="U51" s="1"/>
      <c r="V51" s="1"/>
      <c r="W51" s="1"/>
      <c r="X51" s="1"/>
      <c r="Y51" s="1"/>
      <c r="Z51" s="1"/>
      <c r="AA51" s="1"/>
    </row>
    <row r="52" spans="1:27" ht="12.75" customHeight="1">
      <c r="A52" s="4"/>
      <c r="B52" s="1" t="s">
        <v>1067</v>
      </c>
      <c r="E52" s="1"/>
      <c r="F52" s="8"/>
      <c r="G52" s="1"/>
      <c r="H52" s="1"/>
      <c r="I52" s="1"/>
      <c r="J52" s="1"/>
      <c r="K52" s="1"/>
      <c r="L52" s="1"/>
      <c r="M52" s="1"/>
      <c r="N52" s="1"/>
      <c r="O52" s="1"/>
      <c r="P52" s="1"/>
      <c r="Q52" s="1"/>
      <c r="R52" s="1"/>
      <c r="S52" s="1"/>
      <c r="T52" s="1"/>
      <c r="U52" s="1"/>
      <c r="V52" s="1"/>
      <c r="W52" s="1"/>
      <c r="X52" s="1"/>
      <c r="Y52" s="1"/>
      <c r="Z52" s="1"/>
      <c r="AA52" s="1"/>
    </row>
    <row r="53" spans="1:27" ht="12.75" customHeight="1">
      <c r="A53" s="4"/>
      <c r="B53" s="18"/>
      <c r="C53" s="18"/>
      <c r="D53" s="18"/>
      <c r="E53" s="65"/>
      <c r="F53" s="8"/>
      <c r="G53" s="1"/>
      <c r="H53" s="1"/>
      <c r="I53" s="1"/>
      <c r="J53" s="1"/>
      <c r="K53" s="1"/>
      <c r="L53" s="1"/>
      <c r="M53" s="1"/>
      <c r="N53" s="1"/>
      <c r="O53" s="1"/>
      <c r="P53" s="1"/>
      <c r="Q53" s="1"/>
      <c r="R53" s="1"/>
      <c r="S53" s="1"/>
      <c r="T53" s="1"/>
      <c r="U53" s="1"/>
      <c r="V53" s="1"/>
      <c r="W53" s="1"/>
      <c r="X53" s="1"/>
      <c r="Y53" s="1"/>
      <c r="Z53" s="1"/>
      <c r="AA53" s="1"/>
    </row>
    <row r="54" spans="1:27" ht="12.75" customHeight="1">
      <c r="A54" s="4"/>
      <c r="B54" s="419" t="s">
        <v>142</v>
      </c>
      <c r="C54" s="364"/>
      <c r="D54" s="215"/>
      <c r="E54" s="55" t="s">
        <v>85</v>
      </c>
      <c r="F54" s="8"/>
      <c r="G54" s="1"/>
      <c r="H54" s="1"/>
      <c r="I54" s="1"/>
      <c r="J54" s="1"/>
      <c r="K54" s="1"/>
      <c r="L54" s="1"/>
      <c r="M54" s="1"/>
      <c r="N54" s="1"/>
      <c r="O54" s="1"/>
      <c r="P54" s="1"/>
      <c r="Q54" s="1"/>
      <c r="R54" s="1"/>
      <c r="S54" s="1"/>
      <c r="T54" s="1"/>
      <c r="U54" s="1"/>
      <c r="V54" s="1"/>
      <c r="W54" s="1"/>
      <c r="X54" s="1"/>
      <c r="Y54" s="1"/>
      <c r="Z54" s="1"/>
      <c r="AA54" s="1"/>
    </row>
    <row r="55" spans="1:27" ht="12.75" customHeight="1">
      <c r="A55" s="4"/>
      <c r="B55" s="365" t="s">
        <v>143</v>
      </c>
      <c r="C55" s="364"/>
      <c r="D55" s="215"/>
      <c r="E55" s="15"/>
      <c r="F55" s="8"/>
      <c r="G55" s="1"/>
      <c r="H55" s="1"/>
      <c r="I55" s="1"/>
      <c r="J55" s="1"/>
      <c r="K55" s="1"/>
      <c r="L55" s="1"/>
      <c r="M55" s="1"/>
      <c r="N55" s="1"/>
      <c r="O55" s="1"/>
      <c r="P55" s="1"/>
      <c r="Q55" s="1"/>
      <c r="R55" s="1"/>
      <c r="S55" s="1"/>
      <c r="T55" s="1"/>
      <c r="U55" s="1"/>
      <c r="V55" s="1"/>
      <c r="W55" s="1"/>
      <c r="X55" s="1"/>
      <c r="Y55" s="1"/>
      <c r="Z55" s="1"/>
      <c r="AA55" s="1"/>
    </row>
    <row r="56" spans="1:27" ht="12.75" customHeight="1">
      <c r="A56" s="4"/>
      <c r="B56" s="365" t="s">
        <v>144</v>
      </c>
      <c r="C56" s="364"/>
      <c r="D56" s="215"/>
      <c r="E56" s="15"/>
      <c r="F56" s="8"/>
      <c r="G56" s="1"/>
      <c r="H56" s="1"/>
      <c r="I56" s="1"/>
      <c r="J56" s="1"/>
      <c r="K56" s="1"/>
      <c r="L56" s="1"/>
      <c r="M56" s="1"/>
      <c r="N56" s="1"/>
      <c r="O56" s="1"/>
      <c r="P56" s="1"/>
      <c r="Q56" s="1"/>
      <c r="R56" s="1"/>
      <c r="S56" s="1"/>
      <c r="T56" s="1"/>
      <c r="U56" s="1"/>
      <c r="V56" s="1"/>
      <c r="W56" s="1"/>
      <c r="X56" s="1"/>
      <c r="Y56" s="1"/>
      <c r="Z56" s="1"/>
      <c r="AA56" s="1"/>
    </row>
    <row r="57" spans="1:27" ht="12.75" customHeight="1">
      <c r="A57" s="4"/>
      <c r="B57" s="365" t="s">
        <v>145</v>
      </c>
      <c r="C57" s="364"/>
      <c r="D57" s="215"/>
      <c r="E57" s="15"/>
      <c r="F57" s="1"/>
      <c r="G57" s="1"/>
      <c r="H57" s="1"/>
      <c r="I57" s="1"/>
      <c r="J57" s="1"/>
      <c r="K57" s="1"/>
      <c r="L57" s="1"/>
      <c r="M57" s="1"/>
      <c r="N57" s="1"/>
      <c r="O57" s="1"/>
      <c r="P57" s="1"/>
      <c r="Q57" s="1"/>
      <c r="R57" s="1"/>
      <c r="S57" s="1"/>
      <c r="T57" s="1"/>
      <c r="U57" s="1"/>
      <c r="V57" s="1"/>
      <c r="W57" s="1"/>
      <c r="X57" s="1"/>
      <c r="Y57" s="1"/>
      <c r="Z57" s="1"/>
      <c r="AA57" s="1"/>
    </row>
    <row r="58" spans="1:27" ht="12.75" customHeight="1">
      <c r="A58" s="4"/>
      <c r="B58" s="61"/>
      <c r="E58" s="66"/>
      <c r="F58" s="64"/>
      <c r="G58" s="1"/>
      <c r="H58" s="1"/>
      <c r="I58" s="1"/>
      <c r="J58" s="1"/>
      <c r="K58" s="1"/>
      <c r="L58" s="1"/>
      <c r="M58" s="1"/>
      <c r="N58" s="1"/>
      <c r="O58" s="1"/>
      <c r="P58" s="1"/>
      <c r="Q58" s="1"/>
      <c r="R58" s="1"/>
      <c r="S58" s="1"/>
      <c r="T58" s="1"/>
      <c r="U58" s="1"/>
      <c r="V58" s="1"/>
      <c r="W58" s="1"/>
      <c r="X58" s="1"/>
      <c r="Y58" s="1"/>
      <c r="Z58" s="1"/>
      <c r="AA58" s="1"/>
    </row>
    <row r="59" spans="1:27" ht="12.75" customHeight="1">
      <c r="A59" s="4"/>
      <c r="B59" s="67" t="s">
        <v>146</v>
      </c>
      <c r="C59" s="1"/>
      <c r="D59" s="62" t="s">
        <v>8</v>
      </c>
      <c r="E59" s="64" t="s">
        <v>9</v>
      </c>
      <c r="F59" s="1"/>
      <c r="G59" s="1"/>
      <c r="H59" s="1"/>
      <c r="I59" s="1"/>
      <c r="J59" s="1"/>
      <c r="K59" s="1"/>
      <c r="L59" s="1"/>
      <c r="M59" s="1"/>
      <c r="N59" s="1"/>
      <c r="O59" s="1"/>
      <c r="P59" s="1"/>
      <c r="Q59" s="1"/>
      <c r="R59" s="1"/>
      <c r="S59" s="1"/>
      <c r="T59" s="1"/>
      <c r="U59" s="1"/>
      <c r="V59" s="1"/>
      <c r="W59" s="1"/>
      <c r="X59" s="1"/>
      <c r="Y59" s="1"/>
      <c r="Z59" s="1"/>
      <c r="AA59" s="1"/>
    </row>
    <row r="60" spans="1:27" ht="12.75" customHeight="1">
      <c r="A60" s="4"/>
      <c r="B60" s="348" t="s">
        <v>147</v>
      </c>
      <c r="C60" s="342"/>
      <c r="D60" s="15"/>
      <c r="E60" s="15"/>
      <c r="F60" s="1"/>
      <c r="G60" s="1"/>
      <c r="H60" s="1"/>
      <c r="I60" s="1"/>
      <c r="J60" s="1"/>
      <c r="K60" s="1"/>
      <c r="L60" s="1"/>
      <c r="M60" s="1"/>
      <c r="N60" s="1"/>
      <c r="O60" s="1"/>
      <c r="P60" s="1"/>
      <c r="Q60" s="1"/>
      <c r="R60" s="1"/>
      <c r="S60" s="1"/>
      <c r="T60" s="1"/>
      <c r="U60" s="1"/>
      <c r="V60" s="1"/>
      <c r="W60" s="1"/>
      <c r="X60" s="1"/>
      <c r="Y60" s="1"/>
      <c r="Z60" s="1"/>
      <c r="AA60" s="1"/>
    </row>
    <row r="61" spans="1:27" ht="12.75" customHeight="1">
      <c r="A61" s="4"/>
      <c r="B61" s="348" t="s">
        <v>148</v>
      </c>
      <c r="C61" s="342"/>
      <c r="D61" s="15"/>
      <c r="E61" s="15"/>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68"/>
      <c r="B63" s="40" t="s">
        <v>149</v>
      </c>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68"/>
      <c r="B64" s="40"/>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4" t="s">
        <v>150</v>
      </c>
      <c r="B65" s="5" t="s">
        <v>151</v>
      </c>
      <c r="C65" s="1"/>
      <c r="D65" s="1"/>
      <c r="E65" s="1"/>
      <c r="F65" s="1"/>
      <c r="G65" s="1"/>
      <c r="H65" s="1"/>
      <c r="I65" s="1"/>
      <c r="J65" s="1"/>
      <c r="K65" s="1"/>
      <c r="L65" s="1"/>
      <c r="M65" s="1"/>
      <c r="N65" s="1"/>
      <c r="O65" s="1"/>
      <c r="P65" s="1"/>
      <c r="Q65" s="1"/>
      <c r="R65" s="1"/>
      <c r="S65" s="1"/>
      <c r="T65" s="1"/>
      <c r="U65" s="1"/>
      <c r="V65" s="1"/>
      <c r="W65" s="1"/>
      <c r="X65" s="1"/>
      <c r="Y65" s="1"/>
      <c r="Z65" s="1"/>
      <c r="AA65" s="1"/>
    </row>
    <row r="66" spans="1:27" ht="33.75" customHeight="1">
      <c r="A66" s="4"/>
      <c r="B66" s="145" t="s">
        <v>152</v>
      </c>
      <c r="G66" s="1"/>
      <c r="H66" s="1"/>
      <c r="I66" s="1"/>
      <c r="J66" s="1"/>
      <c r="K66" s="1"/>
      <c r="L66" s="1"/>
      <c r="M66" s="1"/>
      <c r="N66" s="1"/>
      <c r="O66" s="1"/>
      <c r="P66" s="1"/>
      <c r="Q66" s="1"/>
      <c r="R66" s="1"/>
      <c r="S66" s="1"/>
      <c r="T66" s="1"/>
      <c r="U66" s="1"/>
      <c r="V66" s="1"/>
      <c r="W66" s="1"/>
      <c r="X66" s="1"/>
      <c r="Y66" s="1"/>
      <c r="Z66" s="1"/>
      <c r="AA66" s="1"/>
    </row>
    <row r="67" spans="1:27" ht="14.25" customHeight="1">
      <c r="A67" s="15" t="s">
        <v>1123</v>
      </c>
      <c r="B67" s="360" t="s">
        <v>153</v>
      </c>
      <c r="E67" s="1"/>
      <c r="F67" s="8"/>
      <c r="G67" s="1"/>
      <c r="H67" s="1"/>
      <c r="I67" s="1"/>
      <c r="J67" s="1"/>
      <c r="K67" s="1"/>
      <c r="L67" s="1"/>
      <c r="M67" s="1"/>
      <c r="N67" s="1"/>
      <c r="O67" s="1"/>
      <c r="P67" s="1"/>
      <c r="Q67" s="1"/>
      <c r="R67" s="1"/>
      <c r="S67" s="1"/>
      <c r="T67" s="1"/>
      <c r="U67" s="1"/>
      <c r="V67" s="1"/>
      <c r="W67" s="1"/>
      <c r="X67" s="1"/>
      <c r="Y67" s="1"/>
      <c r="Z67" s="1"/>
      <c r="AA67" s="1"/>
    </row>
    <row r="68" spans="1:27" ht="14.25" customHeight="1">
      <c r="A68" s="15"/>
      <c r="B68" s="420" t="s">
        <v>154</v>
      </c>
      <c r="E68" s="1"/>
      <c r="F68" s="8"/>
      <c r="G68" s="1"/>
      <c r="H68" s="1"/>
      <c r="I68" s="1"/>
      <c r="J68" s="1"/>
      <c r="K68" s="1"/>
      <c r="L68" s="1"/>
      <c r="M68" s="1"/>
      <c r="N68" s="1"/>
      <c r="O68" s="1"/>
      <c r="P68" s="1"/>
      <c r="Q68" s="1"/>
      <c r="R68" s="1"/>
      <c r="S68" s="1"/>
      <c r="T68" s="1"/>
      <c r="U68" s="1"/>
      <c r="V68" s="1"/>
      <c r="W68" s="1"/>
      <c r="X68" s="1"/>
      <c r="Y68" s="1"/>
      <c r="Z68" s="1"/>
      <c r="AA68" s="1"/>
    </row>
    <row r="69" spans="1:27" ht="13.5" customHeight="1">
      <c r="A69" s="15"/>
      <c r="B69" s="421" t="s">
        <v>155</v>
      </c>
      <c r="E69" s="1"/>
      <c r="F69" s="8"/>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
      <c r="A71" s="4" t="s">
        <v>156</v>
      </c>
      <c r="B71" s="195" t="s">
        <v>157</v>
      </c>
      <c r="G71" s="1"/>
      <c r="H71" s="1"/>
      <c r="I71" s="1"/>
      <c r="J71" s="1"/>
      <c r="K71" s="1"/>
      <c r="L71" s="1"/>
      <c r="M71" s="1"/>
      <c r="N71" s="1"/>
      <c r="O71" s="1"/>
      <c r="P71" s="1"/>
      <c r="Q71" s="1"/>
      <c r="R71" s="1"/>
      <c r="S71" s="1"/>
      <c r="T71" s="1"/>
      <c r="U71" s="1"/>
      <c r="V71" s="1"/>
      <c r="W71" s="1"/>
      <c r="X71" s="1"/>
      <c r="Y71" s="1"/>
      <c r="Z71" s="1"/>
      <c r="AA71" s="1"/>
    </row>
    <row r="72" spans="1:27" ht="12.75" customHeight="1">
      <c r="A72" s="15"/>
      <c r="B72" s="11" t="s">
        <v>158</v>
      </c>
      <c r="D72" s="64"/>
      <c r="E72" s="1"/>
      <c r="F72" s="8"/>
      <c r="G72" s="1"/>
      <c r="H72" s="1"/>
      <c r="I72" s="1"/>
      <c r="J72" s="1"/>
      <c r="K72" s="1"/>
      <c r="L72" s="1"/>
      <c r="M72" s="1"/>
      <c r="N72" s="1"/>
      <c r="O72" s="1"/>
      <c r="P72" s="1"/>
      <c r="Q72" s="1"/>
      <c r="R72" s="1"/>
      <c r="S72" s="1"/>
      <c r="T72" s="1"/>
      <c r="U72" s="1"/>
      <c r="V72" s="1"/>
      <c r="W72" s="1"/>
      <c r="X72" s="1"/>
      <c r="Y72" s="1"/>
      <c r="Z72" s="1"/>
      <c r="AA72" s="1"/>
    </row>
    <row r="73" spans="1:27" ht="12.75" customHeight="1">
      <c r="A73" s="15" t="s">
        <v>1123</v>
      </c>
      <c r="B73" s="347" t="s">
        <v>159</v>
      </c>
      <c r="D73" s="64"/>
      <c r="E73" s="1"/>
      <c r="F73" s="8"/>
      <c r="G73" s="1"/>
      <c r="H73" s="1"/>
      <c r="I73" s="1"/>
      <c r="J73" s="1"/>
      <c r="K73" s="1"/>
      <c r="L73" s="1"/>
      <c r="M73" s="1"/>
      <c r="N73" s="1"/>
      <c r="O73" s="1"/>
      <c r="P73" s="1"/>
      <c r="Q73" s="1"/>
      <c r="R73" s="1"/>
      <c r="S73" s="1"/>
      <c r="T73" s="1"/>
      <c r="U73" s="1"/>
      <c r="V73" s="1"/>
      <c r="W73" s="1"/>
      <c r="X73" s="1"/>
      <c r="Y73" s="1"/>
      <c r="Z73" s="1"/>
      <c r="AA73" s="1"/>
    </row>
    <row r="74" spans="1:27" ht="12.75" customHeight="1">
      <c r="A74" s="15"/>
      <c r="B74" s="11" t="s">
        <v>160</v>
      </c>
      <c r="D74" s="64"/>
      <c r="E74" s="1"/>
      <c r="F74" s="8"/>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
      <c r="A76" s="4" t="s">
        <v>161</v>
      </c>
      <c r="B76" s="505" t="s">
        <v>1229</v>
      </c>
      <c r="G76" s="1"/>
      <c r="H76" s="1"/>
      <c r="I76" s="1"/>
      <c r="J76" s="1"/>
      <c r="K76" s="1"/>
      <c r="L76" s="1"/>
      <c r="M76" s="1"/>
      <c r="N76" s="1"/>
      <c r="O76" s="1"/>
      <c r="P76" s="1"/>
      <c r="Q76" s="1"/>
      <c r="R76" s="1"/>
      <c r="S76" s="1"/>
      <c r="T76" s="1"/>
      <c r="U76" s="1"/>
      <c r="V76" s="1"/>
      <c r="W76" s="1"/>
      <c r="X76" s="1"/>
      <c r="Y76" s="1"/>
      <c r="Z76" s="1"/>
      <c r="AA76" s="1"/>
    </row>
    <row r="77" spans="1:27" ht="13">
      <c r="A77" s="4"/>
      <c r="B77" s="504" t="s">
        <v>1226</v>
      </c>
      <c r="G77" s="1"/>
      <c r="H77" s="1"/>
      <c r="I77" s="1"/>
      <c r="J77" s="1"/>
      <c r="K77" s="1"/>
      <c r="L77" s="1"/>
      <c r="M77" s="1"/>
      <c r="N77" s="1"/>
      <c r="O77" s="1"/>
      <c r="P77" s="1"/>
      <c r="Q77" s="1"/>
      <c r="R77" s="1"/>
      <c r="S77" s="1"/>
      <c r="T77" s="1"/>
      <c r="U77" s="1"/>
      <c r="V77" s="1"/>
      <c r="W77" s="1"/>
      <c r="X77" s="1"/>
      <c r="Y77" s="1"/>
      <c r="Z77" s="1"/>
      <c r="AA77" s="1"/>
    </row>
    <row r="78" spans="1:27" ht="12.75" customHeight="1">
      <c r="A78" s="4"/>
      <c r="B78" s="232" t="s">
        <v>1006</v>
      </c>
      <c r="C78" s="71" t="s">
        <v>162</v>
      </c>
      <c r="D78" s="72" t="s">
        <v>163</v>
      </c>
      <c r="E78" s="73"/>
      <c r="F78" s="1"/>
      <c r="G78" s="1"/>
      <c r="H78" s="1"/>
      <c r="I78" s="1"/>
      <c r="J78" s="1"/>
      <c r="K78" s="1"/>
      <c r="L78" s="1"/>
      <c r="M78" s="1"/>
      <c r="N78" s="1"/>
      <c r="O78" s="1"/>
      <c r="P78" s="1"/>
      <c r="Q78" s="1"/>
      <c r="R78" s="1"/>
      <c r="S78" s="1"/>
      <c r="T78" s="1"/>
      <c r="U78" s="1"/>
      <c r="V78" s="1"/>
      <c r="W78" s="1"/>
      <c r="X78" s="1"/>
      <c r="Y78" s="1"/>
      <c r="Z78" s="1"/>
      <c r="AA78" s="1"/>
    </row>
    <row r="79" spans="1:27" ht="12.75" customHeight="1">
      <c r="A79" s="4"/>
      <c r="B79" s="74" t="s">
        <v>164</v>
      </c>
      <c r="C79" s="15">
        <v>8</v>
      </c>
      <c r="D79" s="295">
        <v>19</v>
      </c>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4"/>
      <c r="B80" s="74" t="s">
        <v>165</v>
      </c>
      <c r="C80" s="15">
        <v>3</v>
      </c>
      <c r="D80" s="295">
        <v>4</v>
      </c>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4"/>
      <c r="B81" s="74" t="s">
        <v>166</v>
      </c>
      <c r="C81" s="15">
        <v>3</v>
      </c>
      <c r="D81" s="295">
        <v>4</v>
      </c>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4"/>
      <c r="B82" s="74" t="s">
        <v>167</v>
      </c>
      <c r="C82" s="15">
        <v>2</v>
      </c>
      <c r="D82" s="295">
        <v>3</v>
      </c>
      <c r="E82" s="1"/>
      <c r="F82" s="1"/>
      <c r="G82" s="1"/>
      <c r="H82" s="1"/>
      <c r="I82" s="1"/>
      <c r="J82" s="1"/>
      <c r="K82" s="1"/>
      <c r="L82" s="1"/>
      <c r="M82" s="1"/>
      <c r="N82" s="1"/>
      <c r="O82" s="1"/>
      <c r="P82" s="1"/>
      <c r="Q82" s="1"/>
      <c r="R82" s="1"/>
      <c r="S82" s="1"/>
      <c r="T82" s="1"/>
      <c r="U82" s="1"/>
      <c r="V82" s="1"/>
      <c r="W82" s="1"/>
      <c r="X82" s="1"/>
      <c r="Y82" s="1"/>
      <c r="Z82" s="1"/>
      <c r="AA82" s="1"/>
    </row>
    <row r="83" spans="1:27" ht="25.5" customHeight="1">
      <c r="A83" s="4"/>
      <c r="B83" s="75" t="s">
        <v>168</v>
      </c>
      <c r="C83" s="15"/>
      <c r="D83" s="295"/>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4"/>
      <c r="B84" s="74" t="s">
        <v>169</v>
      </c>
      <c r="C84" s="15"/>
      <c r="D84" s="295">
        <v>2</v>
      </c>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4"/>
      <c r="B85" s="74" t="s">
        <v>170</v>
      </c>
      <c r="C85" s="15"/>
      <c r="D85" s="295">
        <v>3</v>
      </c>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4"/>
      <c r="B86" s="74" t="s">
        <v>171</v>
      </c>
      <c r="C86" s="15"/>
      <c r="D86" s="295"/>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4"/>
      <c r="B87" s="76" t="s">
        <v>172</v>
      </c>
      <c r="C87" s="15"/>
      <c r="D87" s="295">
        <v>2</v>
      </c>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4"/>
      <c r="B88" s="77" t="s">
        <v>173</v>
      </c>
      <c r="C88" s="295"/>
      <c r="D88" s="295">
        <v>1</v>
      </c>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4"/>
      <c r="B89" s="77" t="s">
        <v>174</v>
      </c>
      <c r="C89" s="295"/>
      <c r="D89" s="295"/>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4"/>
      <c r="B90" s="78" t="s">
        <v>175</v>
      </c>
      <c r="C90" s="15"/>
      <c r="D90" s="295"/>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79" t="s">
        <v>176</v>
      </c>
      <c r="C92" s="1"/>
      <c r="D92" s="1"/>
      <c r="E92" s="1"/>
      <c r="F92" s="1"/>
      <c r="G92" s="1"/>
      <c r="H92" s="1"/>
      <c r="I92" s="1"/>
      <c r="J92" s="1"/>
      <c r="K92" s="1"/>
      <c r="L92" s="1"/>
      <c r="M92" s="1"/>
      <c r="N92" s="1"/>
      <c r="O92" s="1"/>
      <c r="P92" s="1"/>
      <c r="Q92" s="1"/>
      <c r="R92" s="1"/>
      <c r="S92" s="1"/>
      <c r="T92" s="1"/>
      <c r="U92" s="1"/>
      <c r="V92" s="1"/>
      <c r="W92" s="1"/>
      <c r="X92" s="1"/>
      <c r="Y92" s="1"/>
      <c r="Z92" s="1"/>
      <c r="AA92" s="1"/>
    </row>
    <row r="93" spans="1:27" ht="13">
      <c r="A93" s="4" t="s">
        <v>177</v>
      </c>
      <c r="B93" s="504" t="s">
        <v>1227</v>
      </c>
      <c r="G93" s="1"/>
      <c r="H93" s="1"/>
      <c r="I93" s="1"/>
      <c r="J93" s="1"/>
      <c r="K93" s="1"/>
      <c r="L93" s="1"/>
      <c r="M93" s="1"/>
      <c r="N93" s="1"/>
      <c r="O93" s="1"/>
      <c r="P93" s="1"/>
      <c r="Q93" s="1"/>
      <c r="R93" s="1"/>
      <c r="S93" s="1"/>
      <c r="T93" s="1"/>
      <c r="U93" s="1"/>
      <c r="V93" s="1"/>
      <c r="W93" s="1"/>
      <c r="X93" s="1"/>
      <c r="Y93" s="1"/>
      <c r="Z93" s="1"/>
      <c r="AA93" s="1"/>
    </row>
    <row r="94" spans="1:27" ht="13">
      <c r="A94" s="4"/>
      <c r="B94" s="504" t="s">
        <v>1228</v>
      </c>
      <c r="G94" s="1"/>
      <c r="H94" s="1"/>
      <c r="I94" s="1"/>
      <c r="J94" s="1"/>
      <c r="K94" s="1"/>
      <c r="L94" s="1"/>
      <c r="M94" s="1"/>
      <c r="N94" s="1"/>
      <c r="O94" s="1"/>
      <c r="P94" s="1"/>
      <c r="Q94" s="1"/>
      <c r="R94" s="1"/>
      <c r="S94" s="1"/>
      <c r="T94" s="1"/>
      <c r="U94" s="1"/>
      <c r="V94" s="1"/>
      <c r="W94" s="1"/>
      <c r="X94" s="1"/>
      <c r="Y94" s="1"/>
      <c r="Z94" s="1"/>
      <c r="AA94" s="1"/>
    </row>
    <row r="95" spans="1:27" ht="12.75" customHeight="1">
      <c r="A95" s="15"/>
      <c r="B95" s="422" t="s">
        <v>178</v>
      </c>
      <c r="C95" s="423"/>
      <c r="D95" s="423"/>
      <c r="E95" s="44"/>
      <c r="F95" s="8"/>
      <c r="G95" s="1"/>
      <c r="H95" s="1"/>
      <c r="I95" s="1"/>
      <c r="J95" s="1"/>
      <c r="K95" s="1"/>
      <c r="L95" s="1"/>
      <c r="M95" s="1"/>
      <c r="N95" s="1"/>
      <c r="O95" s="1"/>
      <c r="P95" s="1"/>
      <c r="Q95" s="1"/>
      <c r="R95" s="1"/>
      <c r="S95" s="1"/>
      <c r="T95" s="1"/>
      <c r="U95" s="1"/>
      <c r="V95" s="1"/>
      <c r="W95" s="1"/>
      <c r="X95" s="1"/>
      <c r="Y95" s="1"/>
      <c r="Z95" s="1"/>
      <c r="AA95" s="1"/>
    </row>
    <row r="96" spans="1:27" ht="21" customHeight="1">
      <c r="A96" s="4"/>
      <c r="B96" s="1" t="s">
        <v>179</v>
      </c>
      <c r="C96" s="1"/>
      <c r="D96" s="1"/>
      <c r="E96" s="44"/>
      <c r="F96" s="8"/>
      <c r="G96" s="1"/>
      <c r="H96" s="1"/>
      <c r="I96" s="1"/>
      <c r="J96" s="1"/>
      <c r="K96" s="1"/>
      <c r="L96" s="1"/>
      <c r="M96" s="1"/>
      <c r="N96" s="1"/>
      <c r="O96" s="1"/>
      <c r="P96" s="1"/>
      <c r="Q96" s="1"/>
      <c r="R96" s="1"/>
      <c r="S96" s="1"/>
      <c r="T96" s="1"/>
      <c r="U96" s="1"/>
      <c r="V96" s="1"/>
      <c r="W96" s="1"/>
      <c r="X96" s="1"/>
      <c r="Y96" s="1"/>
      <c r="Z96" s="1"/>
      <c r="AA96" s="1"/>
    </row>
    <row r="97" spans="1:27" ht="12.75" customHeight="1">
      <c r="A97" s="15"/>
      <c r="B97" s="19" t="s">
        <v>180</v>
      </c>
      <c r="C97" s="425"/>
      <c r="D97" s="425"/>
      <c r="E97" s="44"/>
      <c r="F97" s="8"/>
      <c r="G97" s="1"/>
      <c r="H97" s="1"/>
      <c r="I97" s="1"/>
      <c r="J97" s="1"/>
      <c r="K97" s="1"/>
      <c r="L97" s="1"/>
      <c r="M97" s="1"/>
      <c r="N97" s="1"/>
      <c r="O97" s="1"/>
      <c r="P97" s="1"/>
      <c r="Q97" s="1"/>
      <c r="R97" s="1"/>
      <c r="S97" s="1"/>
      <c r="T97" s="1"/>
      <c r="U97" s="1"/>
      <c r="V97" s="1"/>
      <c r="W97" s="1"/>
      <c r="X97" s="1"/>
      <c r="Y97" s="1"/>
      <c r="Z97" s="1"/>
      <c r="AA97" s="1"/>
    </row>
    <row r="98" spans="1:27" ht="12.75" customHeight="1">
      <c r="A98" s="15"/>
      <c r="B98" s="19" t="s">
        <v>181</v>
      </c>
      <c r="E98" s="44"/>
      <c r="F98" s="8"/>
      <c r="G98" s="1"/>
      <c r="H98" s="1"/>
      <c r="I98" s="1"/>
      <c r="J98" s="1"/>
      <c r="K98" s="1"/>
      <c r="L98" s="1"/>
      <c r="M98" s="1"/>
      <c r="N98" s="1"/>
      <c r="O98" s="1"/>
      <c r="P98" s="1"/>
      <c r="Q98" s="1"/>
      <c r="R98" s="1"/>
      <c r="S98" s="1"/>
      <c r="T98" s="1"/>
      <c r="U98" s="1"/>
      <c r="V98" s="1"/>
      <c r="W98" s="1"/>
      <c r="X98" s="1"/>
      <c r="Y98" s="1"/>
      <c r="Z98" s="1"/>
      <c r="AA98" s="1"/>
    </row>
    <row r="99" spans="1:27" ht="12.75" customHeight="1">
      <c r="A99" s="15"/>
      <c r="B99" s="70" t="s">
        <v>182</v>
      </c>
      <c r="C99" s="3"/>
      <c r="D99" s="3"/>
      <c r="E99" s="64"/>
      <c r="F99" s="8"/>
      <c r="G99" s="1"/>
      <c r="H99" s="1"/>
      <c r="I99" s="1"/>
      <c r="J99" s="1"/>
      <c r="K99" s="1"/>
      <c r="L99" s="1"/>
      <c r="M99" s="1"/>
      <c r="N99" s="1"/>
      <c r="O99" s="1"/>
      <c r="P99" s="1"/>
      <c r="Q99" s="1"/>
      <c r="R99" s="1"/>
      <c r="S99" s="1"/>
      <c r="T99" s="1"/>
      <c r="U99" s="1"/>
      <c r="V99" s="1"/>
      <c r="W99" s="1"/>
      <c r="X99" s="1"/>
      <c r="Y99" s="1"/>
      <c r="Z99" s="1"/>
      <c r="AA99" s="1"/>
    </row>
    <row r="100" spans="1:27" ht="12.75" customHeight="1">
      <c r="A100" s="2"/>
      <c r="B100" s="81"/>
      <c r="C100" s="343"/>
      <c r="D100" s="343"/>
      <c r="E100" s="343"/>
      <c r="F100" s="343"/>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
      <c r="A102" s="4" t="s">
        <v>183</v>
      </c>
      <c r="B102" s="507" t="s">
        <v>1230</v>
      </c>
      <c r="C102" s="393"/>
      <c r="D102" s="393"/>
      <c r="E102" s="393"/>
      <c r="F102" s="393"/>
      <c r="G102" s="1"/>
      <c r="H102" s="1"/>
      <c r="I102" s="1"/>
      <c r="J102" s="1"/>
      <c r="K102" s="1"/>
      <c r="L102" s="1"/>
      <c r="M102" s="1"/>
      <c r="N102" s="1"/>
      <c r="O102" s="1"/>
      <c r="P102" s="1"/>
      <c r="Q102" s="1"/>
      <c r="R102" s="1"/>
      <c r="S102" s="1"/>
      <c r="T102" s="1"/>
      <c r="U102" s="1"/>
      <c r="V102" s="1"/>
      <c r="W102" s="1"/>
      <c r="X102" s="1"/>
      <c r="Y102" s="1"/>
      <c r="Z102" s="1"/>
      <c r="AA102" s="1"/>
    </row>
    <row r="103" spans="1:27" ht="13">
      <c r="A103" s="4"/>
      <c r="B103" s="506" t="s">
        <v>1231</v>
      </c>
      <c r="C103" s="343"/>
      <c r="D103" s="343"/>
      <c r="E103" s="343"/>
      <c r="F103" s="343"/>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4"/>
      <c r="B104" s="231" t="s">
        <v>188</v>
      </c>
      <c r="C104" s="53" t="s">
        <v>184</v>
      </c>
      <c r="D104" s="53" t="s">
        <v>185</v>
      </c>
      <c r="E104" s="53" t="s">
        <v>186</v>
      </c>
      <c r="F104" s="53" t="s">
        <v>187</v>
      </c>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4"/>
      <c r="B105" s="83" t="s">
        <v>189</v>
      </c>
      <c r="C105" s="15"/>
      <c r="D105" s="15" t="s">
        <v>1123</v>
      </c>
      <c r="E105" s="15"/>
      <c r="F105" s="15"/>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4"/>
      <c r="B106" s="24" t="s">
        <v>190</v>
      </c>
      <c r="C106" s="15"/>
      <c r="D106" s="15"/>
      <c r="E106" s="15"/>
      <c r="F106" s="15" t="s">
        <v>1123</v>
      </c>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4"/>
      <c r="B107" s="77" t="s">
        <v>1005</v>
      </c>
      <c r="C107" s="15" t="s">
        <v>1123</v>
      </c>
      <c r="D107" s="15"/>
      <c r="E107" s="15"/>
      <c r="F107" s="15"/>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4"/>
      <c r="B108" s="24" t="s">
        <v>191</v>
      </c>
      <c r="C108" s="15"/>
      <c r="D108" s="15" t="s">
        <v>1123</v>
      </c>
      <c r="E108" s="15"/>
      <c r="F108" s="15"/>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4"/>
      <c r="B109" s="24" t="s">
        <v>192</v>
      </c>
      <c r="C109" s="15"/>
      <c r="D109" s="15"/>
      <c r="E109" s="15" t="s">
        <v>1123</v>
      </c>
      <c r="F109" s="15"/>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4"/>
      <c r="B110" s="24" t="s">
        <v>193</v>
      </c>
      <c r="C110" s="15"/>
      <c r="D110" s="15"/>
      <c r="E110" s="15" t="s">
        <v>1123</v>
      </c>
      <c r="F110" s="15"/>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4"/>
      <c r="B111" s="231" t="s">
        <v>194</v>
      </c>
      <c r="C111" s="53" t="s">
        <v>184</v>
      </c>
      <c r="D111" s="53" t="s">
        <v>185</v>
      </c>
      <c r="E111" s="53" t="s">
        <v>186</v>
      </c>
      <c r="F111" s="53" t="s">
        <v>187</v>
      </c>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4"/>
      <c r="B112" s="24" t="s">
        <v>195</v>
      </c>
      <c r="C112" s="15"/>
      <c r="D112" s="15"/>
      <c r="E112" s="15"/>
      <c r="F112" s="15" t="s">
        <v>1123</v>
      </c>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4"/>
      <c r="B113" s="24" t="s">
        <v>196</v>
      </c>
      <c r="C113" s="15"/>
      <c r="D113" s="15"/>
      <c r="E113" s="15" t="s">
        <v>1123</v>
      </c>
      <c r="F113" s="15"/>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4"/>
      <c r="B114" s="24" t="s">
        <v>197</v>
      </c>
      <c r="C114" s="15"/>
      <c r="D114" s="15"/>
      <c r="E114" s="15" t="s">
        <v>1123</v>
      </c>
      <c r="F114" s="15"/>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4"/>
      <c r="B115" s="24" t="s">
        <v>198</v>
      </c>
      <c r="C115" s="15"/>
      <c r="D115" s="15"/>
      <c r="E115" s="15" t="s">
        <v>1123</v>
      </c>
      <c r="F115" s="15"/>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4"/>
      <c r="B116" s="24" t="s">
        <v>199</v>
      </c>
      <c r="C116" s="15"/>
      <c r="D116" s="15"/>
      <c r="E116" s="15"/>
      <c r="F116" s="15" t="s">
        <v>1123</v>
      </c>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4"/>
      <c r="B117" s="24" t="s">
        <v>200</v>
      </c>
      <c r="C117" s="15"/>
      <c r="D117" s="15"/>
      <c r="E117" s="15"/>
      <c r="F117" s="15" t="s">
        <v>1123</v>
      </c>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4"/>
      <c r="B118" s="24" t="s">
        <v>201</v>
      </c>
      <c r="C118" s="15"/>
      <c r="D118" s="15"/>
      <c r="E118" s="15"/>
      <c r="F118" s="15" t="s">
        <v>1123</v>
      </c>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4"/>
      <c r="B119" s="24" t="s">
        <v>202</v>
      </c>
      <c r="C119" s="15"/>
      <c r="D119" s="15"/>
      <c r="E119" s="15"/>
      <c r="F119" s="15" t="s">
        <v>1123</v>
      </c>
      <c r="G119" s="1"/>
      <c r="H119" s="1"/>
      <c r="I119" s="1"/>
      <c r="J119" s="1"/>
      <c r="K119" s="1"/>
      <c r="L119" s="1"/>
      <c r="M119" s="1"/>
      <c r="N119" s="1"/>
      <c r="O119" s="1"/>
      <c r="P119" s="1"/>
      <c r="Q119" s="1"/>
      <c r="R119" s="1"/>
      <c r="S119" s="1"/>
      <c r="T119" s="1"/>
      <c r="U119" s="1"/>
      <c r="V119" s="1"/>
      <c r="W119" s="1"/>
      <c r="X119" s="1"/>
      <c r="Y119" s="1"/>
      <c r="Z119" s="1"/>
      <c r="AA119" s="1"/>
    </row>
    <row r="120" spans="1:27" ht="13.5" customHeight="1">
      <c r="A120" s="4"/>
      <c r="B120" s="21" t="s">
        <v>203</v>
      </c>
      <c r="C120" s="15"/>
      <c r="D120" s="15"/>
      <c r="E120" s="15"/>
      <c r="F120" s="15" t="s">
        <v>1123</v>
      </c>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4"/>
      <c r="B121" s="24" t="s">
        <v>204</v>
      </c>
      <c r="C121" s="15"/>
      <c r="D121" s="15"/>
      <c r="E121" s="15"/>
      <c r="F121" s="15" t="s">
        <v>1123</v>
      </c>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4"/>
      <c r="B122" s="24" t="s">
        <v>205</v>
      </c>
      <c r="C122" s="15"/>
      <c r="D122" s="15"/>
      <c r="E122" s="15"/>
      <c r="F122" s="15" t="s">
        <v>1123</v>
      </c>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4"/>
      <c r="B123" s="24" t="s">
        <v>206</v>
      </c>
      <c r="C123" s="15"/>
      <c r="D123" s="15"/>
      <c r="E123" s="15"/>
      <c r="F123" s="15" t="s">
        <v>1123</v>
      </c>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
      <c r="A125" s="2"/>
      <c r="B125" s="5" t="s">
        <v>207</v>
      </c>
      <c r="C125" s="5"/>
      <c r="D125" s="5"/>
      <c r="E125" s="5"/>
      <c r="F125" s="5"/>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355"/>
      <c r="C126" s="343"/>
      <c r="D126" s="343"/>
      <c r="E126" s="343"/>
      <c r="F126" s="343"/>
      <c r="G126" s="1"/>
      <c r="H126" s="1"/>
      <c r="I126" s="1"/>
      <c r="J126" s="1"/>
      <c r="K126" s="1"/>
      <c r="L126" s="1"/>
      <c r="M126" s="1"/>
      <c r="N126" s="1"/>
      <c r="O126" s="1"/>
      <c r="P126" s="1"/>
      <c r="Q126" s="1"/>
      <c r="R126" s="1"/>
      <c r="S126" s="1"/>
      <c r="T126" s="1"/>
      <c r="U126" s="1"/>
      <c r="V126" s="1"/>
      <c r="W126" s="1"/>
      <c r="X126" s="1"/>
      <c r="Y126" s="1"/>
      <c r="Z126" s="1"/>
      <c r="AA126" s="1"/>
    </row>
    <row r="127" spans="1:27" ht="24" customHeight="1">
      <c r="A127" s="2"/>
      <c r="B127" s="40" t="s">
        <v>208</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4"/>
      <c r="B128" s="61" t="s">
        <v>209</v>
      </c>
      <c r="C128" s="84"/>
      <c r="D128" s="84"/>
      <c r="E128" s="84"/>
      <c r="F128" s="84"/>
      <c r="G128" s="84"/>
      <c r="H128" s="84"/>
      <c r="I128" s="13"/>
      <c r="J128" s="1"/>
      <c r="K128" s="1"/>
      <c r="L128" s="1"/>
      <c r="M128" s="1"/>
      <c r="N128" s="1"/>
      <c r="O128" s="1"/>
      <c r="P128" s="1"/>
      <c r="Q128" s="1"/>
      <c r="R128" s="1"/>
      <c r="S128" s="1"/>
      <c r="T128" s="1"/>
      <c r="U128" s="1"/>
      <c r="V128" s="1"/>
      <c r="W128" s="1"/>
      <c r="X128" s="1"/>
      <c r="Y128" s="1"/>
      <c r="Z128" s="1"/>
      <c r="AA128" s="1"/>
    </row>
    <row r="129" spans="1:27" ht="12.75" customHeight="1">
      <c r="A129" s="4"/>
      <c r="B129" s="61"/>
      <c r="D129" s="393"/>
      <c r="E129" s="408"/>
      <c r="G129" s="84"/>
      <c r="H129" s="84"/>
      <c r="I129" s="13"/>
      <c r="J129" s="1"/>
      <c r="K129" s="1"/>
      <c r="L129" s="1"/>
      <c r="M129" s="1"/>
      <c r="N129" s="1"/>
      <c r="O129" s="1"/>
      <c r="P129" s="1"/>
      <c r="Q129" s="1"/>
      <c r="R129" s="1"/>
      <c r="S129" s="1"/>
      <c r="T129" s="1"/>
      <c r="U129" s="1"/>
      <c r="V129" s="1"/>
      <c r="W129" s="1"/>
      <c r="X129" s="1"/>
      <c r="Y129" s="1"/>
      <c r="Z129" s="1"/>
      <c r="AA129" s="1"/>
    </row>
    <row r="130" spans="1:27" ht="13">
      <c r="A130" s="4"/>
      <c r="B130" s="426" t="s">
        <v>1168</v>
      </c>
      <c r="D130" s="393"/>
      <c r="E130" s="428" t="s">
        <v>8</v>
      </c>
      <c r="F130" s="295" t="s">
        <v>9</v>
      </c>
      <c r="G130" s="84"/>
      <c r="H130" s="84"/>
      <c r="I130" s="84"/>
      <c r="J130" s="1"/>
      <c r="K130" s="1"/>
      <c r="L130" s="1"/>
      <c r="M130" s="1"/>
      <c r="N130" s="1"/>
      <c r="O130" s="1"/>
      <c r="P130" s="1"/>
      <c r="Q130" s="1"/>
      <c r="R130" s="1"/>
      <c r="S130" s="1"/>
      <c r="T130" s="1"/>
      <c r="U130" s="1"/>
      <c r="V130" s="1"/>
      <c r="W130" s="1"/>
      <c r="X130" s="1"/>
      <c r="Y130" s="1"/>
      <c r="Z130" s="1"/>
      <c r="AA130" s="1"/>
    </row>
    <row r="131" spans="1:27" ht="13">
      <c r="A131" s="4"/>
      <c r="B131" s="426" t="s">
        <v>1169</v>
      </c>
      <c r="D131" s="393"/>
      <c r="E131" s="427" t="s">
        <v>1123</v>
      </c>
      <c r="F131" s="85"/>
      <c r="G131" s="84"/>
      <c r="H131" s="84"/>
      <c r="I131" s="84"/>
      <c r="J131" s="1"/>
      <c r="K131" s="1"/>
      <c r="L131" s="1"/>
      <c r="M131" s="1"/>
      <c r="N131" s="1"/>
      <c r="O131" s="1"/>
      <c r="P131" s="1"/>
      <c r="Q131" s="1"/>
      <c r="R131" s="1"/>
      <c r="S131" s="1"/>
      <c r="T131" s="1"/>
      <c r="U131" s="1"/>
      <c r="V131" s="1"/>
      <c r="W131" s="1"/>
      <c r="X131" s="1"/>
      <c r="Y131" s="1"/>
      <c r="Z131" s="1"/>
      <c r="AA131" s="1"/>
    </row>
    <row r="132" spans="1:27" ht="16.5" customHeight="1">
      <c r="A132" s="4"/>
      <c r="B132" s="70"/>
      <c r="C132" s="3"/>
      <c r="D132" s="3"/>
      <c r="E132" s="86"/>
      <c r="F132" s="87"/>
      <c r="G132" s="84"/>
      <c r="H132" s="84"/>
      <c r="I132" s="84"/>
      <c r="J132" s="1"/>
      <c r="K132" s="1"/>
      <c r="L132" s="1"/>
      <c r="M132" s="1"/>
      <c r="N132" s="1"/>
      <c r="O132" s="1"/>
      <c r="P132" s="1"/>
      <c r="Q132" s="1"/>
      <c r="R132" s="1"/>
      <c r="S132" s="1"/>
      <c r="T132" s="1"/>
      <c r="U132" s="1"/>
      <c r="V132" s="1"/>
      <c r="W132" s="1"/>
      <c r="X132" s="1"/>
      <c r="Y132" s="1"/>
      <c r="Z132" s="1"/>
      <c r="AA132" s="1"/>
    </row>
    <row r="133" spans="1:27" ht="13">
      <c r="A133" s="88" t="s">
        <v>210</v>
      </c>
      <c r="B133" s="127" t="s">
        <v>1122</v>
      </c>
      <c r="I133" s="1"/>
      <c r="J133" s="1"/>
      <c r="K133" s="1"/>
      <c r="L133" s="1"/>
      <c r="M133" s="1"/>
      <c r="N133" s="1"/>
      <c r="O133" s="1"/>
      <c r="P133" s="1"/>
      <c r="Q133" s="1"/>
      <c r="R133" s="1"/>
      <c r="S133" s="1"/>
      <c r="T133" s="1"/>
      <c r="U133" s="1"/>
      <c r="V133" s="1"/>
      <c r="W133" s="1"/>
      <c r="X133" s="1"/>
    </row>
    <row r="134" spans="1:27" ht="60">
      <c r="A134" s="4"/>
      <c r="B134" s="85" t="s">
        <v>1007</v>
      </c>
      <c r="C134" s="85" t="s">
        <v>1008</v>
      </c>
      <c r="D134" s="85" t="s">
        <v>1009</v>
      </c>
      <c r="E134" s="85" t="s">
        <v>1010</v>
      </c>
      <c r="F134" s="90" t="s">
        <v>1011</v>
      </c>
      <c r="G134" s="85" t="s">
        <v>1012</v>
      </c>
      <c r="H134" s="228"/>
      <c r="I134" s="89"/>
      <c r="J134" s="1"/>
      <c r="K134" s="1"/>
      <c r="L134" s="1"/>
      <c r="M134" s="1"/>
      <c r="N134" s="1"/>
      <c r="O134" s="1"/>
      <c r="P134" s="1"/>
      <c r="Q134" s="1"/>
      <c r="R134" s="1"/>
      <c r="S134" s="1"/>
      <c r="T134" s="1"/>
      <c r="U134" s="1"/>
      <c r="V134" s="1"/>
      <c r="W134" s="1"/>
      <c r="X134" s="1"/>
      <c r="Y134" s="1"/>
      <c r="Z134" s="1"/>
      <c r="AA134" s="1"/>
    </row>
    <row r="135" spans="1:27" ht="12.75" customHeight="1">
      <c r="A135" s="4"/>
      <c r="B135" s="91" t="s">
        <v>211</v>
      </c>
      <c r="C135" s="9"/>
      <c r="D135" s="9"/>
      <c r="E135" s="9" t="s">
        <v>1123</v>
      </c>
      <c r="F135" s="9"/>
      <c r="G135" s="296"/>
      <c r="H135" s="229"/>
      <c r="I135" s="89"/>
      <c r="J135" s="1"/>
      <c r="K135" s="1"/>
      <c r="L135" s="1"/>
      <c r="M135" s="1"/>
      <c r="N135" s="1"/>
      <c r="O135" s="1"/>
      <c r="P135" s="1"/>
      <c r="Q135" s="1"/>
      <c r="R135" s="1"/>
      <c r="S135" s="1"/>
      <c r="T135" s="1"/>
      <c r="U135" s="1"/>
      <c r="V135" s="1"/>
      <c r="W135" s="1"/>
      <c r="X135" s="1"/>
      <c r="Y135" s="1"/>
      <c r="Z135" s="1"/>
      <c r="AA135" s="1"/>
    </row>
    <row r="136" spans="1:27" ht="12.75" customHeight="1">
      <c r="A136" s="4"/>
      <c r="B136" s="91" t="s">
        <v>212</v>
      </c>
      <c r="C136" s="9"/>
      <c r="D136" s="9"/>
      <c r="E136" s="9"/>
      <c r="F136" s="9"/>
      <c r="G136" s="296"/>
      <c r="H136" s="229"/>
      <c r="I136" s="89"/>
      <c r="J136" s="1"/>
      <c r="K136" s="1"/>
      <c r="L136" s="1"/>
      <c r="M136" s="1"/>
      <c r="N136" s="1"/>
      <c r="O136" s="1"/>
      <c r="P136" s="1"/>
      <c r="Q136" s="1"/>
      <c r="R136" s="1"/>
      <c r="S136" s="1"/>
      <c r="T136" s="1"/>
      <c r="U136" s="1"/>
      <c r="V136" s="1"/>
      <c r="W136" s="1"/>
      <c r="X136" s="1"/>
      <c r="Y136" s="1"/>
      <c r="Z136" s="1"/>
      <c r="AA136" s="1"/>
    </row>
    <row r="137" spans="1:27" ht="12.75" customHeight="1">
      <c r="A137" s="4"/>
      <c r="B137" s="91" t="s">
        <v>213</v>
      </c>
      <c r="C137" s="9"/>
      <c r="D137" s="9"/>
      <c r="E137" s="9"/>
      <c r="F137" s="9"/>
      <c r="G137" s="296"/>
      <c r="H137" s="229"/>
      <c r="I137" s="89"/>
      <c r="J137" s="1"/>
      <c r="K137" s="1"/>
      <c r="L137" s="1"/>
      <c r="M137" s="1"/>
      <c r="N137" s="1"/>
      <c r="O137" s="1"/>
      <c r="P137" s="1"/>
      <c r="Q137" s="1"/>
      <c r="R137" s="1"/>
      <c r="S137" s="1"/>
      <c r="T137" s="1"/>
      <c r="U137" s="1"/>
      <c r="V137" s="1"/>
      <c r="W137" s="1"/>
      <c r="X137" s="1"/>
      <c r="Y137" s="1"/>
      <c r="Z137" s="1"/>
      <c r="AA137" s="1"/>
    </row>
    <row r="138" spans="1:27" ht="12.75" customHeight="1">
      <c r="A138" s="4"/>
      <c r="B138" s="92"/>
      <c r="C138" s="13"/>
      <c r="D138" s="13"/>
      <c r="E138" s="13"/>
      <c r="F138" s="13"/>
      <c r="G138" s="89"/>
      <c r="H138" s="89"/>
      <c r="I138" s="89"/>
      <c r="J138" s="1"/>
      <c r="K138" s="1"/>
      <c r="L138" s="1"/>
      <c r="M138" s="1"/>
      <c r="N138" s="1"/>
      <c r="O138" s="1"/>
      <c r="P138" s="1"/>
      <c r="Q138" s="1"/>
      <c r="R138" s="1"/>
      <c r="S138" s="1"/>
      <c r="T138" s="1"/>
      <c r="U138" s="1"/>
      <c r="V138" s="1"/>
      <c r="W138" s="1"/>
      <c r="X138" s="1"/>
      <c r="Y138" s="1"/>
      <c r="Z138" s="1"/>
      <c r="AA138" s="1"/>
    </row>
    <row r="139" spans="1:27" ht="15.65" customHeight="1">
      <c r="A139" s="69" t="s">
        <v>214</v>
      </c>
      <c r="B139" s="11" t="s">
        <v>444</v>
      </c>
      <c r="C139" s="11"/>
      <c r="D139" s="11"/>
      <c r="E139" s="11"/>
      <c r="F139" s="11"/>
      <c r="G139" s="11"/>
      <c r="H139" s="11"/>
      <c r="I139" s="89"/>
      <c r="J139" s="1"/>
      <c r="K139" s="1"/>
      <c r="L139" s="1"/>
      <c r="M139" s="1"/>
      <c r="N139" s="1"/>
      <c r="O139" s="1"/>
      <c r="P139" s="1"/>
      <c r="Q139" s="1"/>
      <c r="R139" s="1"/>
      <c r="S139" s="1"/>
      <c r="T139" s="1"/>
      <c r="U139" s="1"/>
      <c r="V139" s="1"/>
      <c r="W139" s="1"/>
      <c r="X139" s="1"/>
      <c r="Y139" s="1"/>
      <c r="Z139" s="1"/>
      <c r="AA139" s="1"/>
    </row>
    <row r="140" spans="1:27" ht="12" customHeight="1">
      <c r="A140" s="69"/>
      <c r="B140" s="70"/>
      <c r="C140" s="70"/>
      <c r="D140" s="70"/>
      <c r="E140" s="11"/>
      <c r="F140" s="11"/>
      <c r="G140" s="89"/>
      <c r="H140" s="89"/>
      <c r="I140" s="89"/>
      <c r="J140" s="11"/>
      <c r="K140" s="11"/>
      <c r="L140" s="11"/>
      <c r="M140" s="11"/>
      <c r="N140" s="11"/>
      <c r="O140" s="11"/>
      <c r="P140" s="11"/>
      <c r="Q140" s="11"/>
      <c r="R140" s="11"/>
      <c r="S140" s="11"/>
      <c r="T140" s="11"/>
      <c r="U140" s="11"/>
      <c r="V140" s="11"/>
      <c r="W140" s="11"/>
      <c r="X140" s="11"/>
      <c r="Y140" s="11"/>
      <c r="Z140" s="11"/>
      <c r="AA140" s="11"/>
    </row>
    <row r="141" spans="1:27" ht="12.75" customHeight="1">
      <c r="A141" s="69" t="s">
        <v>215</v>
      </c>
      <c r="B141" s="11" t="s">
        <v>444</v>
      </c>
      <c r="C141" s="11"/>
      <c r="D141" s="11"/>
      <c r="E141" s="11"/>
      <c r="F141" s="11"/>
      <c r="G141" s="11"/>
      <c r="H141" s="11"/>
      <c r="I141" s="89"/>
      <c r="J141" s="11"/>
      <c r="K141" s="11"/>
      <c r="L141" s="11"/>
      <c r="M141" s="11"/>
      <c r="N141" s="11"/>
      <c r="O141" s="11"/>
      <c r="P141" s="11"/>
      <c r="Q141" s="11"/>
      <c r="R141" s="11"/>
      <c r="S141" s="11"/>
      <c r="T141" s="11"/>
      <c r="U141" s="11"/>
      <c r="V141" s="11"/>
      <c r="W141" s="11"/>
      <c r="X141" s="11"/>
      <c r="Y141" s="11"/>
      <c r="Z141" s="11"/>
      <c r="AA141" s="11"/>
    </row>
    <row r="142" spans="1:27" ht="12.75" customHeight="1">
      <c r="A142" s="4"/>
      <c r="B142" s="92"/>
      <c r="C142" s="13"/>
      <c r="D142" s="13"/>
      <c r="E142" s="13"/>
      <c r="F142" s="13"/>
      <c r="G142" s="89"/>
      <c r="H142" s="89"/>
      <c r="I142" s="89"/>
      <c r="J142" s="11"/>
      <c r="K142" s="11"/>
      <c r="L142" s="11"/>
      <c r="M142" s="11"/>
      <c r="N142" s="11"/>
      <c r="O142" s="11"/>
      <c r="P142" s="11"/>
      <c r="Q142" s="11"/>
      <c r="R142" s="11"/>
      <c r="S142" s="11"/>
      <c r="T142" s="11"/>
      <c r="U142" s="11"/>
      <c r="V142" s="11"/>
      <c r="W142" s="11"/>
      <c r="X142" s="11"/>
      <c r="Y142" s="11"/>
      <c r="Z142" s="11"/>
      <c r="AA142" s="11"/>
    </row>
    <row r="143" spans="1:27" ht="12.75" customHeight="1">
      <c r="A143" s="4" t="s">
        <v>216</v>
      </c>
      <c r="B143" s="67" t="s">
        <v>217</v>
      </c>
      <c r="G143" s="89"/>
      <c r="H143" s="89"/>
      <c r="I143" s="89"/>
      <c r="J143" s="1"/>
      <c r="K143" s="1"/>
      <c r="L143" s="1"/>
      <c r="M143" s="1"/>
      <c r="N143" s="1"/>
      <c r="O143" s="1"/>
      <c r="P143" s="1"/>
      <c r="Q143" s="1"/>
      <c r="R143" s="1"/>
      <c r="S143" s="1"/>
      <c r="T143" s="1"/>
      <c r="U143" s="1"/>
      <c r="V143" s="1"/>
      <c r="W143" s="1"/>
      <c r="X143" s="1"/>
      <c r="Y143" s="1"/>
      <c r="Z143" s="1"/>
      <c r="AA143" s="1"/>
    </row>
    <row r="144" spans="1:27" ht="12.75" customHeight="1">
      <c r="A144" s="4"/>
      <c r="B144" s="61"/>
      <c r="C144" s="1"/>
      <c r="D144" s="1"/>
      <c r="E144" s="1"/>
      <c r="F144" s="1"/>
      <c r="G144" s="89"/>
      <c r="H144" s="89"/>
      <c r="I144" s="89"/>
      <c r="J144" s="1"/>
      <c r="K144" s="1"/>
      <c r="L144" s="1"/>
      <c r="M144" s="1"/>
      <c r="N144" s="1"/>
      <c r="O144" s="1"/>
      <c r="P144" s="1"/>
      <c r="Q144" s="1"/>
      <c r="R144" s="1"/>
      <c r="S144" s="1"/>
      <c r="T144" s="1"/>
      <c r="U144" s="1"/>
      <c r="V144" s="1"/>
      <c r="W144" s="1"/>
      <c r="X144" s="1"/>
      <c r="Y144" s="1"/>
      <c r="Z144" s="1"/>
      <c r="AA144" s="1"/>
    </row>
    <row r="145" spans="1:27" ht="12.75" customHeight="1">
      <c r="A145" s="15" t="s">
        <v>1123</v>
      </c>
      <c r="B145" s="80" t="s">
        <v>8</v>
      </c>
      <c r="C145" s="64"/>
      <c r="D145" s="64"/>
      <c r="E145" s="1"/>
      <c r="F145" s="1"/>
      <c r="G145" s="89"/>
      <c r="H145" s="89"/>
      <c r="I145" s="89"/>
      <c r="J145" s="1"/>
      <c r="K145" s="1"/>
      <c r="L145" s="1"/>
      <c r="M145" s="1"/>
      <c r="N145" s="1"/>
      <c r="O145" s="1"/>
      <c r="P145" s="1"/>
      <c r="Q145" s="1"/>
      <c r="R145" s="1"/>
      <c r="S145" s="1"/>
      <c r="T145" s="1"/>
      <c r="U145" s="1"/>
      <c r="V145" s="1"/>
      <c r="W145" s="1"/>
      <c r="X145" s="1"/>
      <c r="Y145" s="1"/>
      <c r="Z145" s="1"/>
      <c r="AA145" s="1"/>
    </row>
    <row r="146" spans="1:27" ht="12.75" customHeight="1">
      <c r="A146" s="15"/>
      <c r="B146" s="94" t="s">
        <v>9</v>
      </c>
      <c r="C146" s="95"/>
      <c r="D146" s="95"/>
      <c r="E146" s="89"/>
      <c r="F146" s="89"/>
      <c r="G146" s="89"/>
      <c r="H146" s="89"/>
      <c r="I146" s="89"/>
      <c r="J146" s="1"/>
      <c r="K146" s="1"/>
      <c r="L146" s="1"/>
      <c r="M146" s="1"/>
      <c r="N146" s="1"/>
      <c r="O146" s="1"/>
      <c r="P146" s="1"/>
      <c r="Q146" s="1"/>
      <c r="R146" s="1"/>
      <c r="S146" s="1"/>
      <c r="T146" s="1"/>
      <c r="U146" s="1"/>
      <c r="V146" s="1"/>
      <c r="W146" s="1"/>
      <c r="X146" s="1"/>
      <c r="Y146" s="1"/>
      <c r="Z146" s="1"/>
      <c r="AA146" s="1"/>
    </row>
    <row r="147" spans="1:27" ht="12.75" customHeight="1">
      <c r="A147" s="2"/>
      <c r="B147" s="1"/>
      <c r="C147" s="96"/>
      <c r="D147" s="16"/>
      <c r="E147" s="1"/>
      <c r="F147" s="8"/>
      <c r="G147" s="1"/>
      <c r="H147" s="1"/>
      <c r="I147" s="89"/>
      <c r="J147" s="1"/>
      <c r="K147" s="1"/>
      <c r="L147" s="1"/>
      <c r="M147" s="1"/>
      <c r="N147" s="1"/>
      <c r="O147" s="1"/>
      <c r="P147" s="1"/>
      <c r="Q147" s="1"/>
      <c r="R147" s="1"/>
      <c r="S147" s="1"/>
      <c r="T147" s="1"/>
      <c r="U147" s="1"/>
      <c r="V147" s="1"/>
      <c r="W147" s="1"/>
      <c r="X147" s="1"/>
      <c r="Y147" s="1"/>
      <c r="Z147" s="1"/>
      <c r="AA147" s="1"/>
    </row>
    <row r="148" spans="1:27" ht="12.75" customHeight="1">
      <c r="A148" s="4" t="s">
        <v>218</v>
      </c>
      <c r="B148" s="426" t="s">
        <v>219</v>
      </c>
      <c r="F148" s="297">
        <v>45894</v>
      </c>
      <c r="G148" s="1"/>
      <c r="H148" s="1"/>
      <c r="I148" s="1"/>
      <c r="J148" s="1"/>
      <c r="K148" s="1"/>
      <c r="L148" s="1"/>
      <c r="M148" s="1"/>
      <c r="N148" s="1"/>
      <c r="O148" s="1"/>
      <c r="P148" s="1"/>
      <c r="Q148" s="1"/>
      <c r="R148" s="1"/>
      <c r="S148" s="1"/>
      <c r="T148" s="1"/>
      <c r="U148" s="1"/>
      <c r="V148" s="1"/>
      <c r="W148" s="1"/>
      <c r="X148" s="1"/>
      <c r="Y148" s="1"/>
      <c r="Z148" s="1"/>
      <c r="AA148" s="1"/>
    </row>
    <row r="149" spans="1:27" ht="27" customHeight="1">
      <c r="A149" s="4"/>
      <c r="B149" s="3"/>
      <c r="C149" s="3"/>
      <c r="D149" s="3"/>
      <c r="E149" s="97"/>
      <c r="F149" s="8"/>
      <c r="G149" s="1"/>
      <c r="H149" s="1"/>
      <c r="I149" s="1"/>
      <c r="J149" s="1"/>
      <c r="K149" s="1"/>
      <c r="L149" s="1"/>
      <c r="M149" s="1"/>
      <c r="N149" s="1"/>
      <c r="O149" s="1"/>
      <c r="P149" s="1"/>
      <c r="Q149" s="1"/>
      <c r="R149" s="1"/>
      <c r="S149" s="1"/>
      <c r="T149" s="1"/>
      <c r="U149" s="1"/>
      <c r="V149" s="1"/>
      <c r="W149" s="1"/>
      <c r="X149" s="1"/>
      <c r="Y149" s="1"/>
      <c r="Z149" s="1"/>
      <c r="AA149" s="1"/>
    </row>
    <row r="150" spans="1:27" ht="13">
      <c r="A150" s="4" t="s">
        <v>220</v>
      </c>
      <c r="B150" s="513" t="s">
        <v>1232</v>
      </c>
      <c r="C150" s="408"/>
      <c r="D150" s="425"/>
      <c r="E150" s="393"/>
      <c r="F150" s="393"/>
      <c r="G150" s="1"/>
      <c r="H150" s="1"/>
      <c r="I150" s="1"/>
      <c r="J150" s="1"/>
      <c r="K150" s="1"/>
      <c r="L150" s="1"/>
      <c r="M150" s="1"/>
      <c r="N150" s="1"/>
      <c r="O150" s="1"/>
      <c r="P150" s="1"/>
      <c r="Q150" s="1"/>
      <c r="R150" s="1"/>
      <c r="S150" s="1"/>
      <c r="T150" s="1"/>
      <c r="U150" s="1"/>
      <c r="V150" s="1"/>
      <c r="W150" s="1"/>
      <c r="X150" s="1"/>
      <c r="Y150" s="1"/>
      <c r="Z150" s="1"/>
      <c r="AA150" s="1"/>
    </row>
    <row r="151" spans="1:27" ht="13">
      <c r="A151" s="4"/>
      <c r="B151" s="513" t="s">
        <v>1233</v>
      </c>
      <c r="C151" s="408"/>
      <c r="D151" s="425"/>
      <c r="E151" s="393"/>
      <c r="F151" s="393"/>
      <c r="G151" s="1"/>
      <c r="H151" s="1"/>
      <c r="I151" s="1"/>
      <c r="J151" s="1"/>
      <c r="K151" s="1"/>
      <c r="L151" s="1"/>
      <c r="M151" s="1"/>
      <c r="N151" s="1"/>
      <c r="O151" s="1"/>
      <c r="P151" s="1"/>
      <c r="Q151" s="1"/>
      <c r="R151" s="1"/>
      <c r="S151" s="1"/>
      <c r="T151" s="1"/>
      <c r="U151" s="1"/>
      <c r="V151" s="1"/>
      <c r="W151" s="1"/>
      <c r="X151" s="1"/>
      <c r="Y151" s="1"/>
      <c r="Z151" s="1"/>
      <c r="AA151" s="1"/>
    </row>
    <row r="152" spans="1:27" s="408" customFormat="1" ht="13">
      <c r="A152" s="508"/>
      <c r="B152" s="514" t="s">
        <v>1234</v>
      </c>
      <c r="C152" s="509"/>
      <c r="D152" s="395"/>
      <c r="E152" s="395"/>
      <c r="F152" s="395"/>
      <c r="G152" s="510"/>
      <c r="H152" s="450"/>
      <c r="I152" s="450"/>
      <c r="J152" s="450"/>
      <c r="K152" s="450"/>
      <c r="L152" s="450"/>
      <c r="M152" s="450"/>
      <c r="N152" s="450"/>
      <c r="O152" s="450"/>
      <c r="P152" s="450"/>
      <c r="Q152" s="450"/>
      <c r="R152" s="450"/>
      <c r="S152" s="450"/>
      <c r="T152" s="450"/>
      <c r="U152" s="450"/>
      <c r="V152" s="450"/>
      <c r="W152" s="450"/>
      <c r="X152" s="450"/>
      <c r="Y152" s="450"/>
      <c r="Z152" s="450"/>
      <c r="AA152" s="450"/>
    </row>
    <row r="153" spans="1:27" s="408" customFormat="1" ht="13">
      <c r="A153" s="508"/>
      <c r="B153" s="515" t="s">
        <v>1235</v>
      </c>
      <c r="C153" s="511"/>
      <c r="D153" s="396"/>
      <c r="E153" s="396"/>
      <c r="F153" s="396"/>
      <c r="G153" s="512"/>
      <c r="H153" s="450"/>
      <c r="I153" s="450"/>
      <c r="J153" s="450"/>
      <c r="K153" s="450"/>
      <c r="L153" s="450"/>
      <c r="M153" s="450"/>
      <c r="N153" s="450"/>
      <c r="O153" s="450"/>
      <c r="P153" s="450"/>
      <c r="Q153" s="450"/>
      <c r="R153" s="450"/>
      <c r="S153" s="450"/>
      <c r="T153" s="450"/>
      <c r="U153" s="450"/>
      <c r="V153" s="450"/>
      <c r="W153" s="450"/>
      <c r="X153" s="450"/>
      <c r="Y153" s="450"/>
      <c r="Z153" s="450"/>
      <c r="AA153" s="450"/>
    </row>
    <row r="154" spans="1:27" ht="12.75" customHeight="1">
      <c r="A154" s="4"/>
      <c r="B154" s="2"/>
      <c r="C154" s="2"/>
      <c r="D154" s="2"/>
      <c r="E154" s="97"/>
      <c r="F154" s="8"/>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4" t="s">
        <v>221</v>
      </c>
      <c r="B155" s="431" t="s">
        <v>222</v>
      </c>
      <c r="G155" s="89"/>
      <c r="H155" s="89"/>
      <c r="I155" s="1"/>
      <c r="J155" s="1"/>
      <c r="K155" s="1"/>
      <c r="L155" s="1"/>
      <c r="M155" s="1"/>
      <c r="N155" s="1"/>
      <c r="O155" s="1"/>
      <c r="P155" s="1"/>
      <c r="Q155" s="1"/>
      <c r="R155" s="1"/>
      <c r="S155" s="1"/>
      <c r="T155" s="1"/>
      <c r="U155" s="1"/>
      <c r="V155" s="1"/>
      <c r="W155" s="1"/>
      <c r="X155" s="1"/>
      <c r="Y155" s="1"/>
      <c r="Z155" s="1"/>
      <c r="AA155" s="1"/>
    </row>
    <row r="156" spans="1:27" ht="12.75" customHeight="1">
      <c r="A156" s="298" t="s">
        <v>1123</v>
      </c>
      <c r="B156" s="70" t="s">
        <v>223</v>
      </c>
      <c r="C156" s="7"/>
      <c r="D156" s="7"/>
      <c r="E156" s="99"/>
      <c r="F156" s="89"/>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98" t="s">
        <v>1123</v>
      </c>
      <c r="B157" s="379" t="s">
        <v>224</v>
      </c>
      <c r="C157" s="358"/>
      <c r="D157" s="358"/>
      <c r="E157" s="64"/>
      <c r="F157" s="89"/>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98" t="s">
        <v>1123</v>
      </c>
      <c r="B158" s="70" t="s">
        <v>225</v>
      </c>
      <c r="C158" s="7"/>
      <c r="D158" s="7"/>
      <c r="E158" s="64"/>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98" t="s">
        <v>1123</v>
      </c>
      <c r="B159" s="3" t="s">
        <v>226</v>
      </c>
      <c r="C159" s="7"/>
      <c r="D159" s="7"/>
      <c r="E159" s="97"/>
      <c r="F159" s="8"/>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98" t="s">
        <v>1123</v>
      </c>
      <c r="B160" s="70" t="s">
        <v>227</v>
      </c>
      <c r="C160" s="16"/>
      <c r="D160" s="16"/>
      <c r="E160" s="64"/>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98"/>
      <c r="B161" s="70" t="s">
        <v>228</v>
      </c>
      <c r="C161" s="534"/>
      <c r="D161" s="535"/>
      <c r="E161" s="535"/>
      <c r="F161" s="535"/>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4"/>
      <c r="B162" s="3"/>
      <c r="C162" s="3"/>
      <c r="D162" s="3"/>
      <c r="E162" s="97"/>
      <c r="F162" s="8"/>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4"/>
      <c r="B163" s="3"/>
      <c r="C163" s="3"/>
      <c r="D163" s="3"/>
      <c r="E163" s="97"/>
      <c r="F163" s="8"/>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40" t="s">
        <v>951</v>
      </c>
      <c r="C164" s="96"/>
      <c r="D164" s="16"/>
      <c r="E164" s="1"/>
      <c r="F164" s="8"/>
      <c r="G164" s="1"/>
      <c r="H164" s="1"/>
      <c r="I164" s="1"/>
      <c r="J164" s="1"/>
      <c r="K164" s="1"/>
      <c r="L164" s="1"/>
      <c r="M164" s="1"/>
      <c r="N164" s="1"/>
      <c r="O164" s="1"/>
      <c r="P164" s="1"/>
      <c r="Q164" s="1"/>
      <c r="R164" s="1"/>
      <c r="S164" s="1"/>
      <c r="T164" s="1"/>
      <c r="U164" s="1"/>
      <c r="V164" s="1"/>
      <c r="W164" s="1"/>
      <c r="X164" s="1"/>
      <c r="Y164" s="1"/>
      <c r="Z164" s="1"/>
      <c r="AA164" s="1"/>
    </row>
    <row r="165" spans="1:27" ht="13">
      <c r="A165" s="2"/>
      <c r="B165" s="504" t="s">
        <v>1236</v>
      </c>
      <c r="G165" s="1"/>
      <c r="H165" s="1"/>
      <c r="I165" s="1"/>
      <c r="J165" s="1"/>
      <c r="K165" s="1"/>
      <c r="L165" s="1"/>
      <c r="M165" s="1"/>
      <c r="N165" s="1"/>
      <c r="O165" s="1"/>
      <c r="P165" s="1"/>
      <c r="Q165" s="1"/>
      <c r="R165" s="1"/>
      <c r="S165" s="1"/>
      <c r="T165" s="1"/>
      <c r="U165" s="1"/>
      <c r="V165" s="1"/>
      <c r="W165" s="1"/>
      <c r="X165" s="1"/>
      <c r="Y165" s="1"/>
      <c r="Z165" s="1"/>
      <c r="AA165" s="1"/>
    </row>
    <row r="166" spans="1:27" ht="13">
      <c r="A166" s="2"/>
      <c r="B166" s="504" t="s">
        <v>1237</v>
      </c>
      <c r="G166" s="1"/>
      <c r="H166" s="1"/>
      <c r="I166" s="1"/>
      <c r="J166" s="1"/>
      <c r="K166" s="1"/>
      <c r="L166" s="1"/>
      <c r="M166" s="1"/>
      <c r="N166" s="1"/>
      <c r="O166" s="1"/>
      <c r="P166" s="1"/>
      <c r="Q166" s="1"/>
      <c r="R166" s="1"/>
      <c r="S166" s="1"/>
      <c r="T166" s="1"/>
      <c r="U166" s="1"/>
      <c r="V166" s="1"/>
      <c r="W166" s="1"/>
      <c r="X166" s="1"/>
      <c r="Y166" s="1"/>
      <c r="Z166" s="1"/>
      <c r="AA166" s="1"/>
    </row>
    <row r="167" spans="1:27" ht="15" customHeight="1">
      <c r="A167" s="2"/>
      <c r="B167" s="40"/>
      <c r="C167" s="96"/>
      <c r="D167" s="16"/>
      <c r="E167" s="1"/>
      <c r="F167" s="8"/>
      <c r="G167" s="1"/>
      <c r="H167" s="1"/>
      <c r="I167" s="1"/>
      <c r="J167" s="1"/>
      <c r="K167" s="1"/>
      <c r="L167" s="1"/>
      <c r="M167" s="1"/>
      <c r="N167" s="1"/>
      <c r="O167" s="1"/>
      <c r="P167" s="1"/>
      <c r="Q167" s="1"/>
      <c r="R167" s="1"/>
      <c r="S167" s="1"/>
      <c r="T167" s="1"/>
      <c r="U167" s="1"/>
      <c r="V167" s="1"/>
      <c r="W167" s="1"/>
      <c r="X167" s="1"/>
      <c r="Y167" s="1"/>
      <c r="Z167" s="1"/>
      <c r="AA167" s="1"/>
    </row>
    <row r="168" spans="1:27" ht="31.5" customHeight="1">
      <c r="A168" s="4" t="s">
        <v>229</v>
      </c>
      <c r="B168" s="541" t="s">
        <v>1068</v>
      </c>
      <c r="C168" s="537"/>
      <c r="D168" s="537"/>
      <c r="E168" s="537"/>
      <c r="F168" s="537"/>
      <c r="G168" s="1"/>
      <c r="H168" s="1"/>
      <c r="I168" s="100"/>
      <c r="J168" s="1"/>
      <c r="K168" s="1"/>
      <c r="L168" s="1"/>
      <c r="M168" s="1"/>
      <c r="N168" s="1"/>
      <c r="O168" s="1"/>
      <c r="P168" s="1"/>
      <c r="Q168" s="1"/>
      <c r="R168" s="1"/>
      <c r="S168" s="1"/>
      <c r="T168" s="1"/>
      <c r="U168" s="1"/>
      <c r="V168" s="1"/>
      <c r="W168" s="1"/>
      <c r="X168" s="1"/>
      <c r="Y168" s="1"/>
      <c r="Z168" s="1"/>
      <c r="AA168" s="1"/>
    </row>
    <row r="169" spans="1:27" ht="13">
      <c r="A169" s="4"/>
      <c r="B169" s="426" t="s">
        <v>1170</v>
      </c>
      <c r="G169" s="1"/>
      <c r="H169" s="1"/>
      <c r="I169" s="101"/>
      <c r="J169" s="1"/>
      <c r="K169" s="1"/>
      <c r="L169" s="1"/>
      <c r="M169" s="1"/>
      <c r="N169" s="1"/>
      <c r="O169" s="1"/>
      <c r="P169" s="1"/>
      <c r="Q169" s="1"/>
      <c r="R169" s="1"/>
      <c r="S169" s="1"/>
      <c r="T169" s="1"/>
      <c r="U169" s="1"/>
      <c r="V169" s="1"/>
      <c r="W169" s="1"/>
      <c r="X169" s="1"/>
      <c r="Y169" s="1"/>
      <c r="Z169" s="1"/>
      <c r="AA169" s="1"/>
    </row>
    <row r="170" spans="1:27" ht="13">
      <c r="A170" s="4"/>
      <c r="B170" s="432" t="s">
        <v>1171</v>
      </c>
      <c r="G170" s="1"/>
      <c r="H170" s="1"/>
      <c r="I170" s="101"/>
      <c r="J170" s="1"/>
      <c r="K170" s="1"/>
      <c r="L170" s="1"/>
      <c r="M170" s="1"/>
      <c r="N170" s="1"/>
      <c r="O170" s="1"/>
      <c r="P170" s="1"/>
      <c r="Q170" s="1"/>
      <c r="R170" s="1"/>
      <c r="S170" s="1"/>
      <c r="T170" s="1"/>
      <c r="U170" s="1"/>
      <c r="V170" s="1"/>
      <c r="W170" s="1"/>
      <c r="X170" s="1"/>
      <c r="Y170" s="1"/>
      <c r="Z170" s="1"/>
      <c r="AA170" s="1"/>
    </row>
    <row r="171" spans="1:27" ht="13">
      <c r="A171" s="4"/>
      <c r="B171" s="432" t="s">
        <v>230</v>
      </c>
      <c r="G171" s="1"/>
      <c r="H171" s="1"/>
      <c r="I171" s="101"/>
      <c r="J171" s="1"/>
      <c r="K171" s="1"/>
      <c r="L171" s="1"/>
      <c r="M171" s="1"/>
      <c r="N171" s="1"/>
      <c r="O171" s="1"/>
      <c r="P171" s="1"/>
      <c r="Q171" s="1"/>
      <c r="R171" s="1"/>
      <c r="S171" s="1"/>
      <c r="T171" s="1"/>
      <c r="U171" s="1"/>
      <c r="V171" s="1"/>
      <c r="W171" s="1"/>
      <c r="X171" s="1"/>
      <c r="Y171" s="1"/>
      <c r="Z171" s="1"/>
      <c r="AA171" s="1"/>
    </row>
    <row r="172" spans="1:27" ht="13">
      <c r="A172" s="4"/>
      <c r="B172" s="432" t="s">
        <v>1172</v>
      </c>
      <c r="G172" s="1"/>
      <c r="H172" s="1"/>
      <c r="I172" s="101"/>
      <c r="J172" s="1"/>
      <c r="K172" s="1"/>
      <c r="L172" s="1"/>
      <c r="M172" s="1"/>
      <c r="N172" s="1"/>
      <c r="O172" s="1"/>
      <c r="P172" s="1"/>
      <c r="Q172" s="1"/>
      <c r="R172" s="1"/>
      <c r="S172" s="1"/>
      <c r="T172" s="1"/>
      <c r="U172" s="1"/>
      <c r="V172" s="1"/>
      <c r="W172" s="1"/>
      <c r="X172" s="1"/>
      <c r="Y172" s="1"/>
      <c r="Z172" s="1"/>
      <c r="AA172" s="1"/>
    </row>
    <row r="173" spans="1:27" ht="13">
      <c r="A173" s="4"/>
      <c r="B173" s="432" t="s">
        <v>1173</v>
      </c>
      <c r="G173" s="1"/>
      <c r="H173" s="1"/>
      <c r="I173" s="101"/>
      <c r="J173" s="1"/>
      <c r="K173" s="1"/>
      <c r="L173" s="1"/>
      <c r="M173" s="1"/>
      <c r="N173" s="1"/>
      <c r="O173" s="1"/>
      <c r="P173" s="1"/>
      <c r="Q173" s="1"/>
      <c r="R173" s="1"/>
      <c r="S173" s="1"/>
      <c r="T173" s="1"/>
      <c r="U173" s="1"/>
      <c r="V173" s="1"/>
      <c r="W173" s="1"/>
      <c r="X173" s="1"/>
      <c r="Y173" s="1"/>
      <c r="Z173" s="1"/>
      <c r="AA173" s="1"/>
    </row>
    <row r="174" spans="1:27" ht="13">
      <c r="A174" s="4"/>
      <c r="B174" s="432" t="s">
        <v>231</v>
      </c>
      <c r="G174" s="1"/>
      <c r="H174" s="1"/>
      <c r="I174" s="101"/>
      <c r="J174" s="1"/>
      <c r="K174" s="1"/>
      <c r="L174" s="1"/>
      <c r="M174" s="1"/>
      <c r="N174" s="1"/>
      <c r="O174" s="1"/>
      <c r="P174" s="1"/>
      <c r="Q174" s="1"/>
      <c r="R174" s="1"/>
      <c r="S174" s="1"/>
      <c r="T174" s="1"/>
      <c r="U174" s="1"/>
      <c r="V174" s="1"/>
      <c r="W174" s="1"/>
      <c r="X174" s="1"/>
      <c r="Y174" s="1"/>
      <c r="Z174" s="1"/>
      <c r="AA174" s="1"/>
    </row>
    <row r="175" spans="1:27" ht="13.5" customHeight="1">
      <c r="A175" s="4"/>
      <c r="B175" s="102"/>
      <c r="C175" s="3"/>
      <c r="D175" s="3"/>
      <c r="E175" s="3"/>
      <c r="F175" s="3"/>
      <c r="G175" s="1"/>
      <c r="H175" s="1"/>
      <c r="I175" s="101"/>
      <c r="J175" s="1"/>
      <c r="K175" s="1"/>
      <c r="L175" s="1"/>
      <c r="M175" s="1"/>
      <c r="N175" s="1"/>
      <c r="O175" s="1"/>
      <c r="P175" s="1"/>
      <c r="Q175" s="1"/>
      <c r="R175" s="1"/>
      <c r="S175" s="1"/>
      <c r="T175" s="1"/>
      <c r="U175" s="1"/>
      <c r="V175" s="1"/>
      <c r="W175" s="1"/>
      <c r="X175" s="1"/>
      <c r="Y175" s="1"/>
      <c r="Z175" s="1"/>
      <c r="AA175" s="1"/>
    </row>
    <row r="176" spans="1:27" ht="12.75" customHeight="1">
      <c r="A176" s="4"/>
      <c r="B176" s="103"/>
      <c r="C176" s="104" t="s">
        <v>232</v>
      </c>
      <c r="D176" s="105" t="s">
        <v>233</v>
      </c>
      <c r="E176" s="11"/>
      <c r="F176" s="106"/>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4"/>
      <c r="B177" s="107" t="s">
        <v>234</v>
      </c>
      <c r="C177" s="108">
        <v>0.71</v>
      </c>
      <c r="D177" s="109">
        <v>972</v>
      </c>
      <c r="E177" s="3"/>
      <c r="F177" s="106"/>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4"/>
      <c r="B178" s="107" t="s">
        <v>235</v>
      </c>
      <c r="C178" s="108">
        <v>0.2</v>
      </c>
      <c r="D178" s="109">
        <v>274</v>
      </c>
      <c r="E178" s="3"/>
      <c r="F178" s="106"/>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4"/>
      <c r="B179" s="102"/>
      <c r="C179" s="3"/>
      <c r="D179" s="3"/>
      <c r="E179" s="3"/>
      <c r="F179" s="3"/>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4"/>
      <c r="B180" s="505" t="s">
        <v>1238</v>
      </c>
      <c r="I180" s="1"/>
      <c r="J180" s="1"/>
      <c r="K180" s="1"/>
      <c r="L180" s="1"/>
      <c r="M180" s="1"/>
      <c r="N180" s="1"/>
      <c r="O180" s="1"/>
      <c r="P180" s="1"/>
      <c r="Q180" s="1"/>
      <c r="R180" s="1"/>
      <c r="S180" s="1"/>
      <c r="T180" s="1"/>
      <c r="U180" s="1"/>
      <c r="V180" s="1"/>
      <c r="W180" s="1"/>
      <c r="X180" s="1"/>
      <c r="Y180" s="1"/>
      <c r="Z180" s="1"/>
      <c r="AA180" s="1"/>
    </row>
    <row r="181" spans="1:27" ht="12.75" customHeight="1">
      <c r="A181" s="4"/>
      <c r="B181" s="505" t="s">
        <v>1239</v>
      </c>
      <c r="I181" s="1"/>
      <c r="J181" s="1"/>
      <c r="K181" s="1"/>
      <c r="L181" s="1"/>
      <c r="M181" s="1"/>
      <c r="N181" s="1"/>
      <c r="O181" s="1"/>
      <c r="P181" s="1"/>
      <c r="Q181" s="1"/>
      <c r="R181" s="1"/>
      <c r="S181" s="1"/>
      <c r="T181" s="1"/>
      <c r="U181" s="1"/>
      <c r="V181" s="1"/>
      <c r="W181" s="1"/>
      <c r="X181" s="1"/>
      <c r="Y181" s="1"/>
      <c r="Z181" s="1"/>
      <c r="AA181" s="1"/>
    </row>
    <row r="182" spans="1:27" ht="12.75" customHeight="1">
      <c r="A182" s="4"/>
      <c r="B182" s="102"/>
      <c r="C182" s="3"/>
      <c r="D182" s="3"/>
      <c r="E182" s="3"/>
      <c r="F182" s="3"/>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4"/>
      <c r="B183" s="55" t="s">
        <v>236</v>
      </c>
      <c r="C183" s="55" t="s">
        <v>237</v>
      </c>
      <c r="D183" s="55" t="s">
        <v>238</v>
      </c>
      <c r="E183" s="55" t="s">
        <v>239</v>
      </c>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4"/>
      <c r="B184" s="110" t="s">
        <v>240</v>
      </c>
      <c r="C184" s="289">
        <v>1140</v>
      </c>
      <c r="D184" s="289">
        <v>1240</v>
      </c>
      <c r="E184" s="289">
        <v>1340</v>
      </c>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4"/>
      <c r="B185" s="111" t="s">
        <v>241</v>
      </c>
      <c r="C185" s="290">
        <v>570</v>
      </c>
      <c r="D185" s="290">
        <v>620</v>
      </c>
      <c r="E185" s="290">
        <v>680</v>
      </c>
      <c r="F185" s="3"/>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4"/>
      <c r="B186" s="110" t="s">
        <v>242</v>
      </c>
      <c r="C186" s="290">
        <v>560</v>
      </c>
      <c r="D186" s="290">
        <v>620</v>
      </c>
      <c r="E186" s="290">
        <v>670</v>
      </c>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4"/>
      <c r="B187" s="110" t="s">
        <v>243</v>
      </c>
      <c r="C187" s="290">
        <v>25</v>
      </c>
      <c r="D187" s="290">
        <v>28</v>
      </c>
      <c r="E187" s="290">
        <v>31</v>
      </c>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4"/>
      <c r="B188" s="110" t="s">
        <v>244</v>
      </c>
      <c r="C188" s="290">
        <v>26</v>
      </c>
      <c r="D188" s="290">
        <v>28</v>
      </c>
      <c r="E188" s="290">
        <v>31</v>
      </c>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4"/>
      <c r="B189" s="110" t="s">
        <v>245</v>
      </c>
      <c r="C189" s="290">
        <v>23</v>
      </c>
      <c r="D189" s="290">
        <v>27</v>
      </c>
      <c r="E189" s="290">
        <v>32</v>
      </c>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4"/>
      <c r="B190" s="110" t="s">
        <v>246</v>
      </c>
      <c r="C190" s="290"/>
      <c r="D190" s="290"/>
      <c r="E190" s="290"/>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4"/>
      <c r="B191" s="110" t="s">
        <v>247</v>
      </c>
      <c r="C191" s="290">
        <v>25</v>
      </c>
      <c r="D191" s="290">
        <v>29</v>
      </c>
      <c r="E191" s="290">
        <v>32</v>
      </c>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4"/>
      <c r="B192" s="110" t="s">
        <v>248</v>
      </c>
      <c r="C192" s="290">
        <v>25</v>
      </c>
      <c r="D192" s="290">
        <v>30</v>
      </c>
      <c r="E192" s="290">
        <v>32</v>
      </c>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12"/>
      <c r="D193" s="112"/>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5" t="s">
        <v>952</v>
      </c>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12"/>
      <c r="D195" s="112"/>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13" t="s">
        <v>249</v>
      </c>
      <c r="C196" s="114" t="s">
        <v>241</v>
      </c>
      <c r="D196" s="113" t="s">
        <v>242</v>
      </c>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15" t="s">
        <v>250</v>
      </c>
      <c r="C197" s="284">
        <v>0.18312757199999999</v>
      </c>
      <c r="D197" s="284">
        <v>0.180327869</v>
      </c>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15" t="s">
        <v>251</v>
      </c>
      <c r="C198" s="284">
        <v>0.45061728400000001</v>
      </c>
      <c r="D198" s="284">
        <v>0.42827868899999999</v>
      </c>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15" t="s">
        <v>252</v>
      </c>
      <c r="C199" s="284">
        <v>0.30555555600000001</v>
      </c>
      <c r="D199" s="284">
        <v>0.31659836099999999</v>
      </c>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15" t="s">
        <v>253</v>
      </c>
      <c r="C200" s="284">
        <v>5.8641974999999999E-2</v>
      </c>
      <c r="D200" s="284">
        <v>6.3524590000000006E-2</v>
      </c>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15" t="s">
        <v>254</v>
      </c>
      <c r="C201" s="284">
        <v>1.0288070000000001E-3</v>
      </c>
      <c r="D201" s="284">
        <v>1.1270492E-2</v>
      </c>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15" t="s">
        <v>255</v>
      </c>
      <c r="C202" s="284">
        <v>1.0288070000000001E-3</v>
      </c>
      <c r="D202" s="284">
        <v>0</v>
      </c>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10" t="s">
        <v>256</v>
      </c>
      <c r="C203" s="284">
        <f t="shared" ref="C203:D203" si="0">SUM(C197:C202)</f>
        <v>1.0000000009999999</v>
      </c>
      <c r="D203" s="284">
        <f t="shared" si="0"/>
        <v>1.0000000010000001</v>
      </c>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12"/>
      <c r="D204" s="112"/>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4"/>
      <c r="B205" s="55" t="s">
        <v>249</v>
      </c>
      <c r="C205" s="116" t="s">
        <v>240</v>
      </c>
      <c r="D205" s="103"/>
      <c r="E205" s="103"/>
      <c r="F205" s="103"/>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4"/>
      <c r="B206" s="117" t="s">
        <v>257</v>
      </c>
      <c r="C206" s="284">
        <v>0.13786008199999999</v>
      </c>
      <c r="D206" s="103"/>
      <c r="E206" s="103"/>
      <c r="F206" s="103"/>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4"/>
      <c r="B207" s="117" t="s">
        <v>258</v>
      </c>
      <c r="C207" s="284">
        <v>0.5</v>
      </c>
      <c r="D207" s="103"/>
      <c r="E207" s="103"/>
      <c r="F207" s="103"/>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4"/>
      <c r="B208" s="117" t="s">
        <v>259</v>
      </c>
      <c r="C208" s="284">
        <v>0.294238683</v>
      </c>
      <c r="D208" s="103"/>
      <c r="E208" s="103"/>
      <c r="F208" s="103"/>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4"/>
      <c r="B209" s="117" t="s">
        <v>260</v>
      </c>
      <c r="C209" s="284">
        <v>6.1728394999999998E-2</v>
      </c>
      <c r="D209" s="103"/>
      <c r="E209" s="103"/>
      <c r="F209" s="103"/>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4"/>
      <c r="B210" s="117" t="s">
        <v>261</v>
      </c>
      <c r="C210" s="284">
        <v>6.1728399999999998E-3</v>
      </c>
      <c r="D210" s="103"/>
      <c r="E210" s="103"/>
      <c r="F210" s="103"/>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4"/>
      <c r="B211" s="117" t="s">
        <v>262</v>
      </c>
      <c r="C211" s="284">
        <v>0</v>
      </c>
      <c r="D211" s="103"/>
      <c r="E211" s="103"/>
      <c r="F211" s="103"/>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4"/>
      <c r="B212" s="110" t="s">
        <v>256</v>
      </c>
      <c r="C212" s="284">
        <f>SUM(C206:C211)</f>
        <v>1</v>
      </c>
      <c r="D212" s="103"/>
      <c r="E212" s="103"/>
      <c r="F212" s="103"/>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4"/>
      <c r="B213" s="1"/>
      <c r="C213" s="118"/>
      <c r="D213" s="103"/>
      <c r="E213" s="103"/>
      <c r="F213" s="103"/>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4"/>
      <c r="B214" s="55" t="s">
        <v>249</v>
      </c>
      <c r="C214" s="55" t="s">
        <v>243</v>
      </c>
      <c r="D214" s="55" t="s">
        <v>245</v>
      </c>
      <c r="E214" s="55" t="s">
        <v>244</v>
      </c>
      <c r="F214" s="55" t="s">
        <v>248</v>
      </c>
      <c r="G214" s="55" t="s">
        <v>247</v>
      </c>
      <c r="H214" s="230"/>
      <c r="I214" s="1"/>
      <c r="J214" s="1"/>
      <c r="K214" s="1"/>
      <c r="L214" s="1"/>
      <c r="M214" s="1"/>
      <c r="N214" s="1"/>
      <c r="O214" s="1"/>
      <c r="P214" s="1"/>
      <c r="Q214" s="1"/>
      <c r="R214" s="1"/>
      <c r="S214" s="1"/>
      <c r="T214" s="1"/>
      <c r="U214" s="1"/>
      <c r="V214" s="1"/>
      <c r="W214" s="1"/>
      <c r="X214" s="1"/>
      <c r="Y214" s="1"/>
      <c r="Z214" s="1"/>
      <c r="AA214" s="1"/>
    </row>
    <row r="215" spans="1:27" ht="12.75" customHeight="1">
      <c r="A215" s="4"/>
      <c r="B215" s="115" t="s">
        <v>263</v>
      </c>
      <c r="C215" s="284">
        <v>0.39781021900000002</v>
      </c>
      <c r="D215" s="284">
        <v>0.378181818</v>
      </c>
      <c r="E215" s="284">
        <v>0.365942029</v>
      </c>
      <c r="F215" s="284">
        <v>0.52471482899999999</v>
      </c>
      <c r="G215" s="284">
        <v>0.436363636</v>
      </c>
      <c r="H215" s="230"/>
      <c r="I215" s="1"/>
      <c r="J215" s="1"/>
      <c r="K215" s="1"/>
      <c r="L215" s="1"/>
      <c r="M215" s="1"/>
      <c r="N215" s="1"/>
      <c r="O215" s="1"/>
      <c r="P215" s="1"/>
      <c r="Q215" s="1"/>
      <c r="R215" s="1"/>
      <c r="S215" s="1"/>
      <c r="T215" s="1"/>
      <c r="U215" s="1"/>
      <c r="V215" s="1"/>
      <c r="W215" s="1"/>
      <c r="X215" s="1"/>
      <c r="Y215" s="1"/>
      <c r="Z215" s="1"/>
      <c r="AA215" s="1"/>
    </row>
    <row r="216" spans="1:27" ht="12.75" customHeight="1">
      <c r="A216" s="4"/>
      <c r="B216" s="115" t="s">
        <v>264</v>
      </c>
      <c r="C216" s="284">
        <v>0.45255474499999998</v>
      </c>
      <c r="D216" s="284">
        <v>0.33090909099999999</v>
      </c>
      <c r="E216" s="284">
        <v>0.47101449299999998</v>
      </c>
      <c r="F216" s="284">
        <v>0.33079847899999998</v>
      </c>
      <c r="G216" s="284">
        <v>0.410909091</v>
      </c>
      <c r="H216" s="230"/>
      <c r="I216" s="1"/>
      <c r="J216" s="1"/>
      <c r="K216" s="1"/>
      <c r="L216" s="1"/>
      <c r="M216" s="1"/>
      <c r="N216" s="1"/>
      <c r="O216" s="1"/>
      <c r="P216" s="1"/>
      <c r="Q216" s="1"/>
      <c r="R216" s="1"/>
      <c r="S216" s="1"/>
      <c r="T216" s="1"/>
      <c r="U216" s="1"/>
      <c r="V216" s="1"/>
      <c r="W216" s="1"/>
      <c r="X216" s="1"/>
      <c r="Y216" s="1"/>
      <c r="Z216" s="1"/>
      <c r="AA216" s="1"/>
    </row>
    <row r="217" spans="1:27" ht="12.75" customHeight="1">
      <c r="A217" s="4"/>
      <c r="B217" s="115" t="s">
        <v>265</v>
      </c>
      <c r="C217" s="284">
        <v>0.12773722600000001</v>
      </c>
      <c r="D217" s="284">
        <v>0.23636363599999999</v>
      </c>
      <c r="E217" s="284">
        <v>0.137681159</v>
      </c>
      <c r="F217" s="284">
        <v>0.144486692</v>
      </c>
      <c r="G217" s="284">
        <v>0.13454545500000001</v>
      </c>
      <c r="H217" s="230"/>
      <c r="I217" s="1"/>
      <c r="J217" s="1"/>
      <c r="K217" s="1"/>
      <c r="L217" s="1"/>
      <c r="M217" s="1"/>
      <c r="N217" s="1"/>
      <c r="O217" s="1"/>
      <c r="P217" s="1"/>
      <c r="Q217" s="1"/>
      <c r="R217" s="1"/>
      <c r="S217" s="1"/>
      <c r="T217" s="1"/>
      <c r="U217" s="1"/>
      <c r="V217" s="1"/>
      <c r="W217" s="1"/>
      <c r="X217" s="1"/>
      <c r="Y217" s="1"/>
      <c r="Z217" s="1"/>
      <c r="AA217" s="1"/>
    </row>
    <row r="218" spans="1:27" ht="12.75" customHeight="1">
      <c r="A218" s="4"/>
      <c r="B218" s="119" t="s">
        <v>266</v>
      </c>
      <c r="C218" s="284">
        <v>2.189781E-2</v>
      </c>
      <c r="D218" s="284">
        <v>5.0909090999999997E-2</v>
      </c>
      <c r="E218" s="284">
        <v>2.5362319000000001E-2</v>
      </c>
      <c r="F218" s="284">
        <v>0</v>
      </c>
      <c r="G218" s="284">
        <v>1.8181817999999999E-2</v>
      </c>
      <c r="H218" s="230"/>
      <c r="I218" s="1"/>
      <c r="J218" s="1"/>
      <c r="K218" s="1"/>
      <c r="L218" s="1"/>
      <c r="M218" s="1"/>
      <c r="N218" s="1"/>
      <c r="O218" s="1"/>
      <c r="P218" s="1"/>
      <c r="Q218" s="1"/>
      <c r="R218" s="1"/>
      <c r="S218" s="1"/>
      <c r="T218" s="1"/>
      <c r="U218" s="1"/>
      <c r="V218" s="1"/>
      <c r="W218" s="1"/>
      <c r="X218" s="1"/>
      <c r="Y218" s="1"/>
      <c r="Z218" s="1"/>
      <c r="AA218" s="1"/>
    </row>
    <row r="219" spans="1:27" ht="12.75" customHeight="1">
      <c r="A219" s="4"/>
      <c r="B219" s="119" t="s">
        <v>267</v>
      </c>
      <c r="C219" s="284">
        <v>0</v>
      </c>
      <c r="D219" s="284">
        <v>3.636364E-3</v>
      </c>
      <c r="E219" s="284">
        <v>0</v>
      </c>
      <c r="F219" s="284">
        <v>0</v>
      </c>
      <c r="G219" s="284">
        <v>0</v>
      </c>
      <c r="H219" s="230"/>
      <c r="I219" s="1"/>
      <c r="J219" s="1"/>
      <c r="K219" s="1"/>
      <c r="L219" s="1"/>
      <c r="M219" s="1"/>
      <c r="N219" s="1"/>
      <c r="O219" s="1"/>
      <c r="P219" s="1"/>
      <c r="Q219" s="1"/>
      <c r="R219" s="1"/>
      <c r="S219" s="1"/>
      <c r="T219" s="1"/>
      <c r="U219" s="1"/>
      <c r="V219" s="1"/>
      <c r="W219" s="1"/>
      <c r="X219" s="1"/>
      <c r="Y219" s="1"/>
      <c r="Z219" s="1"/>
      <c r="AA219" s="1"/>
    </row>
    <row r="220" spans="1:27" ht="12.75" customHeight="1">
      <c r="A220" s="4"/>
      <c r="B220" s="115" t="s">
        <v>268</v>
      </c>
      <c r="C220" s="284">
        <v>0</v>
      </c>
      <c r="D220" s="284">
        <v>0</v>
      </c>
      <c r="E220" s="284">
        <v>0</v>
      </c>
      <c r="F220" s="284">
        <v>0</v>
      </c>
      <c r="G220" s="284">
        <v>0</v>
      </c>
      <c r="H220" s="230"/>
      <c r="I220" s="1"/>
      <c r="J220" s="1"/>
      <c r="K220" s="1"/>
      <c r="L220" s="1"/>
      <c r="M220" s="1"/>
      <c r="N220" s="1"/>
      <c r="O220" s="1"/>
      <c r="P220" s="1"/>
      <c r="Q220" s="1"/>
      <c r="R220" s="1"/>
      <c r="S220" s="1"/>
      <c r="T220" s="1"/>
      <c r="U220" s="1"/>
      <c r="V220" s="1"/>
      <c r="W220" s="1"/>
      <c r="X220" s="1"/>
      <c r="Y220" s="1"/>
      <c r="Z220" s="1"/>
      <c r="AA220" s="1"/>
    </row>
    <row r="221" spans="1:27" ht="12.75" customHeight="1">
      <c r="A221" s="2"/>
      <c r="B221" s="110" t="s">
        <v>256</v>
      </c>
      <c r="C221" s="284">
        <f t="shared" ref="C221:G221" si="1">SUM(C215:C220)</f>
        <v>1</v>
      </c>
      <c r="D221" s="284">
        <f t="shared" si="1"/>
        <v>0.99999999999999989</v>
      </c>
      <c r="E221" s="284">
        <f t="shared" si="1"/>
        <v>0.99999999999999989</v>
      </c>
      <c r="F221" s="284">
        <f t="shared" si="1"/>
        <v>0.99999999999999989</v>
      </c>
      <c r="G221" s="284">
        <f t="shared" si="1"/>
        <v>1</v>
      </c>
      <c r="H221" s="230"/>
      <c r="I221" s="1"/>
      <c r="J221" s="1"/>
      <c r="K221" s="1"/>
      <c r="L221" s="1"/>
      <c r="M221" s="1"/>
      <c r="N221" s="1"/>
      <c r="O221" s="1"/>
      <c r="P221" s="1"/>
      <c r="Q221" s="1"/>
      <c r="R221" s="1"/>
      <c r="S221" s="1"/>
      <c r="T221" s="1"/>
      <c r="U221" s="1"/>
      <c r="V221" s="1"/>
      <c r="W221" s="1"/>
      <c r="X221" s="1"/>
      <c r="Y221" s="1"/>
      <c r="Z221" s="1"/>
      <c r="AA221" s="1"/>
    </row>
    <row r="222" spans="1:27" ht="13">
      <c r="A222" s="4" t="s">
        <v>269</v>
      </c>
      <c r="B222" s="505" t="s">
        <v>1240</v>
      </c>
      <c r="G222" s="1"/>
      <c r="H222" s="1"/>
      <c r="I222" s="1"/>
      <c r="J222" s="1"/>
      <c r="K222" s="1"/>
      <c r="L222" s="1"/>
      <c r="M222" s="1"/>
      <c r="N222" s="1"/>
      <c r="O222" s="1"/>
      <c r="P222" s="1"/>
      <c r="Q222" s="1"/>
      <c r="R222" s="1"/>
      <c r="S222" s="1"/>
      <c r="T222" s="1"/>
      <c r="U222" s="1"/>
      <c r="V222" s="1"/>
      <c r="W222" s="1"/>
      <c r="X222" s="1"/>
      <c r="Y222" s="1"/>
      <c r="Z222" s="1"/>
      <c r="AA222" s="1"/>
    </row>
    <row r="223" spans="1:27" ht="13">
      <c r="A223" s="4"/>
      <c r="B223" s="505" t="s">
        <v>1241</v>
      </c>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4"/>
      <c r="B224" s="445" t="s">
        <v>236</v>
      </c>
      <c r="C224" s="448"/>
      <c r="D224" s="446"/>
      <c r="E224" s="120" t="s">
        <v>232</v>
      </c>
      <c r="F224" s="3"/>
      <c r="G224" s="1"/>
      <c r="H224" s="1"/>
      <c r="I224" s="1"/>
      <c r="J224" s="1"/>
      <c r="K224" s="1"/>
      <c r="L224" s="1"/>
      <c r="M224" s="1"/>
      <c r="N224" s="1"/>
      <c r="O224" s="1"/>
      <c r="P224" s="1"/>
      <c r="Q224" s="1"/>
      <c r="R224" s="1"/>
      <c r="S224" s="1"/>
      <c r="T224" s="1"/>
      <c r="U224" s="1"/>
      <c r="V224" s="1"/>
      <c r="W224" s="1"/>
      <c r="X224" s="1"/>
      <c r="Y224" s="1"/>
      <c r="Z224" s="1"/>
      <c r="AA224" s="1"/>
    </row>
    <row r="225" spans="1:29" ht="12.75" customHeight="1">
      <c r="A225" s="4"/>
      <c r="B225" s="362" t="s">
        <v>270</v>
      </c>
      <c r="C225" s="364"/>
      <c r="D225" s="215"/>
      <c r="E225" s="284">
        <v>0.32446134300000001</v>
      </c>
      <c r="F225" s="96"/>
      <c r="G225" s="1"/>
      <c r="H225" s="1"/>
      <c r="I225" s="1"/>
      <c r="J225" s="1"/>
      <c r="K225" s="1"/>
      <c r="L225" s="1"/>
      <c r="M225" s="1"/>
      <c r="N225" s="1"/>
      <c r="O225" s="1"/>
      <c r="P225" s="1"/>
      <c r="Q225" s="1"/>
      <c r="R225" s="1"/>
      <c r="S225" s="1"/>
      <c r="T225" s="1"/>
      <c r="U225" s="1"/>
      <c r="V225" s="1"/>
      <c r="W225" s="1"/>
      <c r="X225" s="1"/>
      <c r="Y225" s="1"/>
      <c r="Z225" s="1"/>
      <c r="AA225" s="1"/>
    </row>
    <row r="226" spans="1:29" ht="12.75" customHeight="1">
      <c r="A226" s="4"/>
      <c r="B226" s="362" t="s">
        <v>271</v>
      </c>
      <c r="C226" s="364"/>
      <c r="D226" s="215"/>
      <c r="E226" s="284">
        <v>0.60456273800000004</v>
      </c>
      <c r="F226" s="96"/>
      <c r="G226" s="1"/>
      <c r="H226" s="1"/>
      <c r="I226" s="1"/>
      <c r="J226" s="1"/>
      <c r="K226" s="1"/>
      <c r="L226" s="1"/>
      <c r="M226" s="1"/>
      <c r="N226" s="1"/>
      <c r="O226" s="1"/>
      <c r="P226" s="1"/>
      <c r="Q226" s="1"/>
      <c r="R226" s="1"/>
      <c r="S226" s="1"/>
      <c r="T226" s="1"/>
      <c r="U226" s="1"/>
      <c r="V226" s="1"/>
      <c r="W226" s="1"/>
      <c r="X226" s="1"/>
      <c r="Y226" s="1"/>
      <c r="Z226" s="1"/>
      <c r="AA226" s="1"/>
    </row>
    <row r="227" spans="1:29" ht="12.75" customHeight="1">
      <c r="A227" s="4"/>
      <c r="B227" s="362" t="s">
        <v>272</v>
      </c>
      <c r="C227" s="364"/>
      <c r="D227" s="215"/>
      <c r="E227" s="284">
        <v>0.883396705</v>
      </c>
      <c r="F227" s="121" t="s">
        <v>273</v>
      </c>
      <c r="G227" s="1"/>
      <c r="H227" s="1"/>
      <c r="I227" s="1"/>
      <c r="J227" s="1"/>
      <c r="K227" s="1"/>
      <c r="L227" s="1"/>
      <c r="M227" s="1"/>
      <c r="N227" s="1"/>
      <c r="O227" s="1"/>
      <c r="P227" s="1"/>
      <c r="Q227" s="1"/>
      <c r="R227" s="1"/>
      <c r="S227" s="1"/>
      <c r="T227" s="1"/>
      <c r="U227" s="1"/>
      <c r="V227" s="1"/>
      <c r="W227" s="1"/>
      <c r="X227" s="1"/>
      <c r="Y227" s="1"/>
      <c r="Z227" s="1"/>
      <c r="AA227" s="1"/>
    </row>
    <row r="228" spans="1:29" ht="12.75" customHeight="1">
      <c r="A228" s="4"/>
      <c r="B228" s="362" t="s">
        <v>274</v>
      </c>
      <c r="C228" s="364"/>
      <c r="D228" s="215"/>
      <c r="E228" s="284">
        <v>0.116603295</v>
      </c>
      <c r="F228" s="121" t="s">
        <v>275</v>
      </c>
      <c r="G228" s="1"/>
      <c r="H228" s="1"/>
      <c r="I228" s="1"/>
      <c r="J228" s="1"/>
      <c r="K228" s="1"/>
      <c r="L228" s="1"/>
      <c r="M228" s="1"/>
      <c r="N228" s="1"/>
      <c r="O228" s="1"/>
      <c r="P228" s="1"/>
      <c r="Q228" s="1"/>
      <c r="R228" s="1"/>
      <c r="S228" s="1"/>
      <c r="T228" s="1"/>
      <c r="U228" s="1"/>
      <c r="V228" s="1"/>
      <c r="W228" s="1"/>
      <c r="X228" s="1"/>
      <c r="Y228" s="1"/>
      <c r="Z228" s="1"/>
      <c r="AA228" s="1"/>
    </row>
    <row r="229" spans="1:29" ht="12.75" customHeight="1">
      <c r="A229" s="4"/>
      <c r="B229" s="454" t="s">
        <v>276</v>
      </c>
      <c r="C229" s="366"/>
      <c r="D229" s="367"/>
      <c r="E229" s="286">
        <v>7.6045629999999999E-3</v>
      </c>
      <c r="F229" s="96"/>
      <c r="G229" s="1"/>
      <c r="H229" s="1"/>
      <c r="I229" s="1"/>
      <c r="J229" s="1"/>
      <c r="K229" s="1"/>
      <c r="L229" s="1"/>
      <c r="M229" s="1"/>
      <c r="N229" s="1"/>
      <c r="O229" s="1"/>
      <c r="P229" s="1"/>
      <c r="Q229" s="1"/>
      <c r="R229" s="1"/>
      <c r="S229" s="1"/>
      <c r="T229" s="1"/>
      <c r="U229" s="1"/>
      <c r="V229" s="1"/>
      <c r="W229" s="1"/>
      <c r="X229" s="1"/>
      <c r="Y229" s="1"/>
      <c r="Z229" s="1"/>
      <c r="AA229" s="1"/>
    </row>
    <row r="230" spans="1:29" ht="12.75" customHeight="1">
      <c r="A230" s="4"/>
      <c r="B230" s="455" t="s">
        <v>1186</v>
      </c>
      <c r="C230" s="395"/>
      <c r="D230" s="395"/>
      <c r="E230" s="458"/>
      <c r="F230" s="452"/>
      <c r="G230" s="1"/>
      <c r="H230" s="1"/>
      <c r="I230" s="1"/>
      <c r="J230" s="1"/>
      <c r="K230" s="1"/>
      <c r="L230" s="1"/>
      <c r="M230" s="1"/>
      <c r="N230" s="1"/>
      <c r="O230" s="1"/>
      <c r="P230" s="1"/>
      <c r="Q230" s="1"/>
      <c r="R230" s="1"/>
      <c r="S230" s="1"/>
      <c r="T230" s="1"/>
      <c r="U230" s="1"/>
      <c r="V230" s="1"/>
      <c r="W230" s="1"/>
      <c r="X230" s="1"/>
      <c r="Y230" s="1"/>
      <c r="Z230" s="1"/>
      <c r="AA230" s="1"/>
    </row>
    <row r="231" spans="1:29" ht="13">
      <c r="A231" s="4"/>
      <c r="B231" s="456" t="s">
        <v>1187</v>
      </c>
      <c r="C231" s="457"/>
      <c r="D231" s="457"/>
      <c r="E231" s="459">
        <v>0.57469999999999999</v>
      </c>
      <c r="F231" s="453"/>
      <c r="G231" s="1"/>
      <c r="H231" s="1"/>
      <c r="I231" s="1"/>
      <c r="J231" s="1"/>
      <c r="K231" s="1"/>
      <c r="L231" s="1"/>
      <c r="M231" s="1"/>
      <c r="N231" s="1"/>
      <c r="O231" s="1"/>
      <c r="P231" s="1"/>
      <c r="Q231" s="1"/>
      <c r="R231" s="1"/>
      <c r="S231" s="1"/>
      <c r="T231" s="1"/>
      <c r="U231" s="1"/>
      <c r="V231" s="1"/>
      <c r="W231" s="1"/>
      <c r="X231" s="1"/>
      <c r="Y231" s="1"/>
      <c r="Z231" s="1"/>
      <c r="AA231" s="1"/>
    </row>
    <row r="232" spans="1:29" ht="25.5" customHeight="1">
      <c r="A232" s="2"/>
      <c r="B232" s="1"/>
      <c r="C232" s="1"/>
      <c r="D232" s="1"/>
      <c r="E232" s="1"/>
      <c r="F232" s="8"/>
      <c r="G232" s="1"/>
      <c r="H232" s="1"/>
      <c r="I232" s="1"/>
      <c r="J232" s="1"/>
      <c r="K232" s="1"/>
      <c r="L232" s="1"/>
      <c r="M232" s="1"/>
      <c r="N232" s="1"/>
      <c r="O232" s="1"/>
      <c r="P232" s="1"/>
      <c r="Q232" s="1"/>
      <c r="R232" s="1"/>
      <c r="S232" s="1"/>
      <c r="T232" s="1"/>
      <c r="U232" s="1"/>
      <c r="V232" s="1"/>
      <c r="W232" s="1"/>
      <c r="X232" s="1"/>
      <c r="Y232" s="1"/>
      <c r="Z232" s="1"/>
      <c r="AA232" s="1"/>
    </row>
    <row r="233" spans="1:29" ht="13">
      <c r="A233" s="4" t="s">
        <v>277</v>
      </c>
      <c r="B233" s="432" t="s">
        <v>1013</v>
      </c>
      <c r="G233" s="1"/>
      <c r="H233" s="1"/>
      <c r="I233" s="1"/>
      <c r="J233" s="1"/>
      <c r="K233" s="1"/>
      <c r="L233" s="1"/>
      <c r="M233" s="1"/>
      <c r="N233" s="1"/>
      <c r="O233" s="1"/>
      <c r="P233" s="1"/>
      <c r="Q233" s="1"/>
      <c r="R233" s="1"/>
      <c r="S233" s="1"/>
      <c r="T233" s="1"/>
      <c r="U233" s="1"/>
      <c r="V233" s="1"/>
      <c r="W233" s="1"/>
      <c r="X233" s="1"/>
      <c r="Y233" s="1"/>
      <c r="Z233" s="1"/>
      <c r="AA233" s="1"/>
    </row>
    <row r="234" spans="1:29" ht="13">
      <c r="A234" s="4"/>
      <c r="B234" s="233" t="s">
        <v>1014</v>
      </c>
      <c r="G234" s="1"/>
      <c r="H234" s="1"/>
      <c r="I234" s="1"/>
      <c r="J234" s="1"/>
      <c r="K234" s="1"/>
      <c r="L234" s="1"/>
      <c r="M234" s="1"/>
      <c r="N234" s="1"/>
      <c r="O234" s="1"/>
      <c r="P234" s="1"/>
      <c r="Q234" s="1"/>
      <c r="R234" s="1"/>
      <c r="S234" s="1"/>
      <c r="T234" s="1"/>
      <c r="U234" s="1"/>
      <c r="V234" s="1"/>
      <c r="W234" s="1"/>
      <c r="X234" s="1"/>
      <c r="Y234" s="1"/>
      <c r="Z234" s="1"/>
      <c r="AA234" s="1"/>
    </row>
    <row r="235" spans="1:29" ht="13">
      <c r="A235" s="4"/>
      <c r="B235" s="505" t="s">
        <v>1242</v>
      </c>
      <c r="C235" s="432"/>
      <c r="D235" s="432"/>
      <c r="E235" s="432"/>
      <c r="F235" s="432"/>
      <c r="G235" s="1"/>
      <c r="H235" s="1"/>
      <c r="I235" s="1"/>
      <c r="J235" s="1"/>
      <c r="K235" s="1"/>
      <c r="L235" s="1"/>
      <c r="M235" s="1"/>
      <c r="N235" s="1"/>
      <c r="O235" s="1"/>
      <c r="P235" s="1"/>
      <c r="Q235" s="1"/>
      <c r="R235" s="1"/>
      <c r="S235" s="1"/>
      <c r="T235" s="1"/>
      <c r="U235" s="1"/>
      <c r="V235" s="1"/>
      <c r="W235" s="1"/>
      <c r="X235" s="1"/>
      <c r="Y235" s="1"/>
      <c r="Z235" s="1"/>
      <c r="AA235" s="1"/>
    </row>
    <row r="236" spans="1:29" ht="13">
      <c r="A236" s="4"/>
      <c r="B236" s="516" t="s">
        <v>1243</v>
      </c>
      <c r="C236" s="432"/>
      <c r="D236" s="432"/>
      <c r="E236" s="432"/>
      <c r="F236" s="432"/>
      <c r="G236" s="1"/>
      <c r="H236" s="1"/>
      <c r="I236" s="1"/>
      <c r="J236" s="1"/>
      <c r="K236" s="1"/>
      <c r="L236" s="1"/>
      <c r="M236" s="1"/>
      <c r="N236" s="1"/>
      <c r="O236" s="1"/>
      <c r="P236" s="1"/>
      <c r="Q236" s="1"/>
      <c r="R236" s="1"/>
      <c r="S236" s="1"/>
      <c r="T236" s="1"/>
      <c r="U236" s="1"/>
      <c r="V236" s="1"/>
      <c r="W236" s="1"/>
      <c r="X236" s="1"/>
      <c r="Y236" s="1"/>
      <c r="Z236" s="1"/>
      <c r="AA236" s="1"/>
    </row>
    <row r="237" spans="1:29" ht="52">
      <c r="A237" s="4"/>
      <c r="B237" s="440" t="s">
        <v>249</v>
      </c>
      <c r="C237" s="446"/>
      <c r="D237" s="234" t="s">
        <v>1015</v>
      </c>
      <c r="E237" s="234" t="s">
        <v>1016</v>
      </c>
      <c r="F237" s="122" t="s">
        <v>1017</v>
      </c>
      <c r="G237" s="70"/>
      <c r="H237" s="70"/>
      <c r="I237" s="1"/>
      <c r="J237" s="1"/>
      <c r="K237" s="1"/>
      <c r="L237" s="1"/>
      <c r="M237" s="1"/>
      <c r="N237" s="1"/>
      <c r="O237" s="1"/>
      <c r="P237" s="1"/>
      <c r="Q237" s="1"/>
      <c r="R237" s="1"/>
      <c r="S237" s="1"/>
      <c r="T237" s="1"/>
      <c r="U237" s="1"/>
      <c r="V237" s="1"/>
      <c r="W237" s="1"/>
      <c r="X237" s="1"/>
      <c r="Y237" s="1"/>
      <c r="Z237" s="1"/>
      <c r="AA237" s="1"/>
      <c r="AB237" s="1"/>
      <c r="AC237" s="1"/>
    </row>
    <row r="238" spans="1:29" ht="12.75" customHeight="1">
      <c r="A238" s="4"/>
      <c r="B238" s="365" t="s">
        <v>278</v>
      </c>
      <c r="C238" s="215"/>
      <c r="D238" s="284">
        <v>0.34416666699999998</v>
      </c>
      <c r="E238" s="284">
        <v>0.29651162800000003</v>
      </c>
      <c r="F238" s="284">
        <v>0.33819241999999999</v>
      </c>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2.75" customHeight="1">
      <c r="A239" s="4"/>
      <c r="B239" s="362" t="s">
        <v>279</v>
      </c>
      <c r="C239" s="215"/>
      <c r="D239" s="284">
        <v>0.33333333300000001</v>
      </c>
      <c r="E239" s="284">
        <v>0.29069767400000002</v>
      </c>
      <c r="F239" s="284">
        <v>0.32798833799999999</v>
      </c>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2.75" customHeight="1">
      <c r="A240" s="4"/>
      <c r="B240" s="346" t="s">
        <v>280</v>
      </c>
      <c r="C240" s="215"/>
      <c r="D240" s="284">
        <v>0.146666667</v>
      </c>
      <c r="E240" s="284">
        <v>0.156976744</v>
      </c>
      <c r="F240" s="284">
        <v>0.14795918399999999</v>
      </c>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2.75" customHeight="1">
      <c r="A241" s="4"/>
      <c r="B241" s="346" t="s">
        <v>281</v>
      </c>
      <c r="C241" s="215"/>
      <c r="D241" s="284">
        <v>9.5000000000000001E-2</v>
      </c>
      <c r="E241" s="284">
        <v>0.13372092999999999</v>
      </c>
      <c r="F241" s="284">
        <v>9.9854227000000004E-2</v>
      </c>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2.75" customHeight="1">
      <c r="A242" s="4"/>
      <c r="B242" s="346" t="s">
        <v>282</v>
      </c>
      <c r="C242" s="215"/>
      <c r="D242" s="284">
        <v>6.25E-2</v>
      </c>
      <c r="E242" s="284">
        <v>0.110465116</v>
      </c>
      <c r="F242" s="284">
        <v>6.8513119999999997E-2</v>
      </c>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2.75" customHeight="1">
      <c r="A243" s="4"/>
      <c r="B243" s="362" t="s">
        <v>283</v>
      </c>
      <c r="C243" s="215"/>
      <c r="D243" s="284">
        <v>1.8333333E-2</v>
      </c>
      <c r="E243" s="284">
        <v>1.1627907E-2</v>
      </c>
      <c r="F243" s="284">
        <v>1.7492711000000001E-2</v>
      </c>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2.75" customHeight="1">
      <c r="A244" s="4"/>
      <c r="B244" s="346" t="s">
        <v>284</v>
      </c>
      <c r="C244" s="215"/>
      <c r="D244" s="286">
        <v>0</v>
      </c>
      <c r="E244" s="286">
        <v>0</v>
      </c>
      <c r="F244" s="286">
        <v>0</v>
      </c>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2.75" customHeight="1">
      <c r="A245" s="4"/>
      <c r="B245" s="362" t="s">
        <v>285</v>
      </c>
      <c r="C245" s="215"/>
      <c r="D245" s="287">
        <v>0</v>
      </c>
      <c r="E245" s="287">
        <v>0</v>
      </c>
      <c r="F245" s="287">
        <v>0</v>
      </c>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2.75" customHeight="1">
      <c r="A246" s="4"/>
      <c r="B246" s="235" t="s">
        <v>286</v>
      </c>
      <c r="C246" s="215"/>
      <c r="D246" s="287">
        <v>0</v>
      </c>
      <c r="E246" s="287">
        <v>0</v>
      </c>
      <c r="F246" s="287">
        <v>0</v>
      </c>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2.75" customHeight="1">
      <c r="A247" s="2"/>
      <c r="B247" s="460" t="s">
        <v>256</v>
      </c>
      <c r="C247" s="367"/>
      <c r="D247" s="288">
        <f t="shared" ref="D247:E247" si="2">SUM(D238:D246)</f>
        <v>0.99999999999999989</v>
      </c>
      <c r="E247" s="288">
        <f t="shared" si="2"/>
        <v>0.99999999900000003</v>
      </c>
      <c r="F247" s="288">
        <f>SUM(F238:F246)</f>
        <v>1</v>
      </c>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2.75" customHeight="1">
      <c r="A248" s="2"/>
      <c r="B248" s="123"/>
      <c r="C248" s="123"/>
      <c r="D248" s="124"/>
      <c r="E248" s="1"/>
      <c r="F248" s="1"/>
      <c r="G248" s="1"/>
      <c r="H248" s="1"/>
      <c r="I248" s="1"/>
      <c r="J248" s="1"/>
      <c r="K248" s="1"/>
      <c r="L248" s="1"/>
      <c r="M248" s="1"/>
      <c r="N248" s="1"/>
      <c r="O248" s="1"/>
      <c r="P248" s="1"/>
      <c r="Q248" s="1"/>
      <c r="R248" s="1"/>
      <c r="S248" s="1"/>
      <c r="T248" s="1"/>
      <c r="U248" s="1"/>
      <c r="V248" s="1"/>
      <c r="W248" s="1"/>
      <c r="X248" s="1"/>
      <c r="Y248" s="1"/>
      <c r="Z248" s="1"/>
      <c r="AA248" s="1"/>
    </row>
    <row r="249" spans="1:29" ht="31.5" customHeight="1">
      <c r="A249" s="4" t="s">
        <v>287</v>
      </c>
      <c r="B249" s="536" t="s">
        <v>953</v>
      </c>
      <c r="C249" s="537"/>
      <c r="D249" s="538"/>
      <c r="E249" s="279">
        <v>3.83</v>
      </c>
      <c r="F249" s="125"/>
      <c r="G249" s="1"/>
      <c r="H249" s="1"/>
      <c r="I249" s="1"/>
      <c r="J249" s="1"/>
      <c r="K249" s="1"/>
      <c r="L249" s="1"/>
      <c r="M249" s="1"/>
      <c r="N249" s="1"/>
      <c r="O249" s="1"/>
      <c r="P249" s="1"/>
      <c r="Q249" s="1"/>
      <c r="R249" s="1"/>
      <c r="S249" s="1"/>
      <c r="T249" s="1"/>
      <c r="U249" s="1"/>
      <c r="V249" s="1"/>
      <c r="W249" s="1"/>
      <c r="X249" s="1"/>
      <c r="Y249" s="1"/>
      <c r="Z249" s="1"/>
      <c r="AA249" s="1"/>
    </row>
    <row r="250" spans="1:29" ht="27" customHeight="1">
      <c r="A250" s="4"/>
      <c r="B250" s="539" t="s">
        <v>954</v>
      </c>
      <c r="C250" s="537"/>
      <c r="D250" s="538"/>
      <c r="E250" s="285">
        <v>0.999271668</v>
      </c>
      <c r="F250" s="96"/>
      <c r="G250" s="1"/>
      <c r="H250" s="1"/>
      <c r="I250" s="1"/>
      <c r="J250" s="1"/>
      <c r="K250" s="1"/>
      <c r="L250" s="1"/>
      <c r="M250" s="1"/>
      <c r="N250" s="1"/>
      <c r="O250" s="1"/>
      <c r="P250" s="1"/>
      <c r="Q250" s="1"/>
      <c r="R250" s="1"/>
      <c r="S250" s="1"/>
      <c r="T250" s="1"/>
      <c r="U250" s="1"/>
      <c r="V250" s="1"/>
      <c r="W250" s="1"/>
      <c r="X250" s="1"/>
      <c r="Y250" s="1"/>
      <c r="Z250" s="1"/>
      <c r="AA250" s="1"/>
    </row>
    <row r="251" spans="1:29" ht="24.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9" ht="12.75" customHeight="1">
      <c r="A252" s="2"/>
      <c r="B252" s="40" t="s">
        <v>288</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9" ht="15" customHeight="1">
      <c r="A253" s="2"/>
      <c r="B253" s="40"/>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9" ht="12.75" customHeight="1">
      <c r="A254" s="4" t="s">
        <v>289</v>
      </c>
      <c r="B254" s="5" t="s">
        <v>290</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9" ht="12.75" customHeight="1">
      <c r="A255" s="4"/>
      <c r="B255" s="5" t="s">
        <v>1082</v>
      </c>
      <c r="C255" s="5"/>
      <c r="D255" s="5"/>
      <c r="E255" s="5"/>
      <c r="F255" s="5"/>
      <c r="G255" s="1"/>
      <c r="H255" s="1"/>
      <c r="I255" s="1"/>
      <c r="J255" s="1"/>
      <c r="K255" s="1"/>
      <c r="L255" s="1"/>
      <c r="M255" s="1"/>
      <c r="N255" s="1"/>
      <c r="O255" s="1"/>
      <c r="P255" s="1"/>
      <c r="Q255" s="1"/>
      <c r="R255" s="1"/>
      <c r="S255" s="1"/>
      <c r="T255" s="1"/>
      <c r="U255" s="1"/>
      <c r="V255" s="1"/>
      <c r="W255" s="1"/>
      <c r="X255" s="1"/>
      <c r="Y255" s="1"/>
      <c r="Z255" s="1"/>
      <c r="AA255" s="1"/>
    </row>
    <row r="256" spans="1:29" ht="12.75" customHeight="1">
      <c r="A256" s="4"/>
      <c r="B256" s="5"/>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4"/>
      <c r="B257" s="5"/>
      <c r="C257" s="1"/>
      <c r="D257" s="8" t="s">
        <v>8</v>
      </c>
      <c r="E257" s="8" t="s">
        <v>9</v>
      </c>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4"/>
      <c r="B258" s="542" t="s">
        <v>291</v>
      </c>
      <c r="C258" s="537"/>
      <c r="D258" s="126"/>
      <c r="E258" s="126" t="s">
        <v>1123</v>
      </c>
      <c r="F258" s="67"/>
      <c r="G258" s="89"/>
      <c r="H258" s="89"/>
      <c r="I258" s="1"/>
      <c r="J258" s="1"/>
      <c r="K258" s="1"/>
      <c r="L258" s="1"/>
      <c r="M258" s="1"/>
      <c r="N258" s="1"/>
      <c r="O258" s="1"/>
      <c r="P258" s="1"/>
      <c r="Q258" s="1"/>
      <c r="R258" s="1"/>
      <c r="S258" s="1"/>
      <c r="T258" s="1"/>
      <c r="U258" s="1"/>
      <c r="V258" s="1"/>
      <c r="W258" s="1"/>
      <c r="X258" s="1"/>
      <c r="Y258" s="1"/>
      <c r="Z258" s="1"/>
      <c r="AA258" s="1"/>
    </row>
    <row r="259" spans="1:27" ht="12.75" customHeight="1">
      <c r="A259" s="4"/>
      <c r="B259" s="80"/>
      <c r="C259" s="80"/>
      <c r="D259" s="80"/>
      <c r="E259" s="80"/>
      <c r="F259" s="80"/>
      <c r="G259" s="89"/>
      <c r="H259" s="89"/>
      <c r="I259" s="1"/>
      <c r="J259" s="1"/>
      <c r="K259" s="1"/>
      <c r="L259" s="1"/>
      <c r="M259" s="1"/>
      <c r="N259" s="1"/>
      <c r="O259" s="1"/>
      <c r="P259" s="1"/>
      <c r="Q259" s="1"/>
      <c r="R259" s="1"/>
      <c r="S259" s="1"/>
      <c r="T259" s="1"/>
      <c r="U259" s="1"/>
      <c r="V259" s="1"/>
      <c r="W259" s="1"/>
      <c r="X259" s="1"/>
      <c r="Y259" s="1"/>
      <c r="Z259" s="1"/>
      <c r="AA259" s="1"/>
    </row>
    <row r="260" spans="1:27" ht="12.75" customHeight="1">
      <c r="A260" s="4"/>
      <c r="B260" s="542" t="s">
        <v>1151</v>
      </c>
      <c r="C260" s="537"/>
      <c r="D260" s="280"/>
      <c r="E260" s="127"/>
      <c r="F260" s="1"/>
      <c r="G260" s="89"/>
      <c r="H260" s="89"/>
      <c r="I260" s="1"/>
      <c r="J260" s="1"/>
      <c r="K260" s="1"/>
      <c r="L260" s="1"/>
      <c r="M260" s="1"/>
      <c r="N260" s="1"/>
      <c r="O260" s="1"/>
      <c r="P260" s="1"/>
      <c r="Q260" s="1"/>
      <c r="R260" s="1"/>
      <c r="S260" s="1"/>
      <c r="T260" s="1"/>
      <c r="U260" s="1"/>
      <c r="V260" s="1"/>
      <c r="W260" s="1"/>
      <c r="X260" s="1"/>
      <c r="Y260" s="1"/>
      <c r="Z260" s="1"/>
      <c r="AA260" s="1"/>
    </row>
    <row r="261" spans="1:27" ht="12.75" customHeight="1">
      <c r="A261" s="4"/>
      <c r="B261" s="67"/>
      <c r="C261" s="64"/>
      <c r="D261" s="64"/>
      <c r="E261" s="1"/>
      <c r="F261" s="1"/>
      <c r="G261" s="89"/>
      <c r="H261" s="89"/>
      <c r="I261" s="1"/>
      <c r="J261" s="1"/>
      <c r="K261" s="1"/>
      <c r="L261" s="1"/>
      <c r="M261" s="1"/>
      <c r="N261" s="1"/>
      <c r="O261" s="1"/>
      <c r="P261" s="1"/>
      <c r="Q261" s="1"/>
      <c r="R261" s="1"/>
      <c r="S261" s="1"/>
      <c r="T261" s="1"/>
      <c r="U261" s="1"/>
      <c r="V261" s="1"/>
      <c r="W261" s="1"/>
      <c r="X261" s="1"/>
      <c r="Y261" s="1"/>
      <c r="Z261" s="1"/>
      <c r="AA261" s="1"/>
    </row>
    <row r="262" spans="1:27" ht="12.75" customHeight="1">
      <c r="A262" s="4"/>
      <c r="B262" s="67"/>
      <c r="C262" s="64"/>
      <c r="D262" s="8" t="s">
        <v>8</v>
      </c>
      <c r="E262" s="8" t="s">
        <v>9</v>
      </c>
      <c r="F262" s="1"/>
      <c r="G262" s="89"/>
      <c r="H262" s="89"/>
      <c r="I262" s="1"/>
      <c r="J262" s="1"/>
      <c r="K262" s="1"/>
      <c r="L262" s="1"/>
      <c r="M262" s="1"/>
      <c r="N262" s="1"/>
      <c r="O262" s="1"/>
      <c r="P262" s="1"/>
      <c r="Q262" s="1"/>
      <c r="R262" s="1"/>
      <c r="S262" s="1"/>
      <c r="T262" s="1"/>
      <c r="U262" s="1"/>
      <c r="V262" s="1"/>
      <c r="W262" s="1"/>
      <c r="X262" s="1"/>
      <c r="Y262" s="1"/>
      <c r="Z262" s="1"/>
      <c r="AA262" s="1"/>
    </row>
    <row r="263" spans="1:27" ht="14.25" customHeight="1">
      <c r="A263" s="4"/>
      <c r="B263" s="536" t="s">
        <v>292</v>
      </c>
      <c r="C263" s="537"/>
      <c r="D263" s="126"/>
      <c r="E263" s="126"/>
      <c r="F263" s="11"/>
      <c r="G263" s="1"/>
      <c r="H263" s="1"/>
      <c r="I263" s="89"/>
      <c r="J263" s="1"/>
      <c r="K263" s="1"/>
      <c r="L263" s="1"/>
      <c r="M263" s="1"/>
      <c r="N263" s="1"/>
      <c r="O263" s="1"/>
      <c r="P263" s="1"/>
      <c r="Q263" s="1"/>
      <c r="R263" s="1"/>
      <c r="S263" s="1"/>
      <c r="T263" s="1"/>
      <c r="U263" s="1"/>
      <c r="V263" s="1"/>
      <c r="W263" s="1"/>
      <c r="X263" s="1"/>
      <c r="Y263" s="1"/>
      <c r="Z263" s="1"/>
      <c r="AA263" s="1"/>
    </row>
    <row r="264" spans="1:27" ht="12.75" customHeight="1">
      <c r="A264" s="4"/>
      <c r="B264" s="3"/>
      <c r="C264" s="64"/>
      <c r="D264" s="64"/>
      <c r="E264" s="1"/>
      <c r="F264" s="8"/>
      <c r="G264" s="1"/>
      <c r="H264" s="1"/>
      <c r="I264" s="1"/>
      <c r="J264" s="1"/>
      <c r="K264" s="1"/>
      <c r="L264" s="1"/>
      <c r="M264" s="1"/>
      <c r="N264" s="1"/>
      <c r="O264" s="1"/>
      <c r="P264" s="1"/>
      <c r="Q264" s="1"/>
      <c r="R264" s="1"/>
      <c r="S264" s="1"/>
      <c r="T264" s="1"/>
      <c r="U264" s="1"/>
      <c r="V264" s="1"/>
      <c r="W264" s="1"/>
      <c r="X264" s="1"/>
      <c r="Y264" s="1"/>
      <c r="Z264" s="1"/>
      <c r="AA264" s="1"/>
    </row>
    <row r="265" spans="1:27" ht="27" customHeight="1">
      <c r="A265" s="4"/>
      <c r="B265" s="541" t="s">
        <v>293</v>
      </c>
      <c r="C265" s="537"/>
      <c r="D265" s="537"/>
      <c r="E265" s="537"/>
      <c r="F265" s="537"/>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4"/>
      <c r="B266" s="60"/>
      <c r="C266" s="60"/>
      <c r="D266" s="60"/>
      <c r="E266" s="60"/>
      <c r="F266" s="60"/>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15"/>
      <c r="B267" s="3" t="s">
        <v>294</v>
      </c>
      <c r="C267" s="128"/>
      <c r="D267" s="64"/>
      <c r="E267" s="1"/>
      <c r="F267" s="8"/>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15"/>
      <c r="B268" s="3" t="s">
        <v>295</v>
      </c>
      <c r="C268" s="128"/>
      <c r="D268" s="64"/>
      <c r="E268" s="1"/>
      <c r="F268" s="8"/>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15"/>
      <c r="B269" s="3" t="s">
        <v>296</v>
      </c>
      <c r="C269" s="128"/>
      <c r="D269" s="64"/>
      <c r="E269" s="1"/>
      <c r="F269" s="8"/>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4"/>
      <c r="B270" s="67"/>
      <c r="C270" s="64"/>
      <c r="D270" s="8" t="s">
        <v>8</v>
      </c>
      <c r="E270" s="8" t="s">
        <v>9</v>
      </c>
      <c r="F270" s="8"/>
      <c r="G270" s="1"/>
      <c r="H270" s="1"/>
      <c r="I270" s="1"/>
      <c r="J270" s="1"/>
      <c r="K270" s="1"/>
      <c r="L270" s="1"/>
      <c r="M270" s="1"/>
      <c r="N270" s="1"/>
      <c r="O270" s="1"/>
      <c r="P270" s="1"/>
      <c r="Q270" s="1"/>
      <c r="R270" s="1"/>
      <c r="S270" s="1"/>
      <c r="T270" s="1"/>
      <c r="U270" s="1"/>
      <c r="V270" s="1"/>
      <c r="W270" s="1"/>
      <c r="X270" s="1"/>
      <c r="Y270" s="1"/>
      <c r="Z270" s="1"/>
      <c r="AA270" s="1"/>
    </row>
    <row r="271" spans="1:27" ht="27" customHeight="1">
      <c r="A271" s="4"/>
      <c r="B271" s="541" t="s">
        <v>297</v>
      </c>
      <c r="C271" s="538"/>
      <c r="D271" s="126"/>
      <c r="E271" s="126"/>
      <c r="F271" s="8"/>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3"/>
      <c r="C272" s="64"/>
      <c r="D272" s="64"/>
      <c r="E272" s="1"/>
      <c r="F272" s="8"/>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4" t="s">
        <v>298</v>
      </c>
      <c r="B273" s="5" t="s">
        <v>299</v>
      </c>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4"/>
      <c r="B274" s="67"/>
      <c r="C274" s="64"/>
      <c r="D274" s="8" t="s">
        <v>8</v>
      </c>
      <c r="E274" s="8" t="s">
        <v>9</v>
      </c>
      <c r="F274" s="1"/>
      <c r="G274" s="89"/>
      <c r="H274" s="89"/>
      <c r="I274" s="1"/>
      <c r="J274" s="1"/>
      <c r="K274" s="1"/>
      <c r="L274" s="1"/>
      <c r="M274" s="1"/>
      <c r="N274" s="1"/>
      <c r="O274" s="1"/>
      <c r="P274" s="1"/>
      <c r="Q274" s="1"/>
      <c r="R274" s="1"/>
      <c r="S274" s="1"/>
      <c r="T274" s="1"/>
      <c r="U274" s="1"/>
      <c r="V274" s="1"/>
      <c r="W274" s="1"/>
      <c r="X274" s="1"/>
      <c r="Y274" s="1"/>
      <c r="Z274" s="1"/>
      <c r="AA274" s="1"/>
    </row>
    <row r="275" spans="1:27" ht="25.5" customHeight="1">
      <c r="A275" s="4"/>
      <c r="B275" s="536" t="s">
        <v>300</v>
      </c>
      <c r="C275" s="538"/>
      <c r="D275" s="126"/>
      <c r="E275" s="126" t="s">
        <v>1123</v>
      </c>
      <c r="F275" s="8"/>
      <c r="G275" s="1"/>
      <c r="H275" s="1"/>
      <c r="I275" s="89"/>
      <c r="J275" s="1"/>
      <c r="K275" s="1"/>
      <c r="L275" s="1"/>
      <c r="M275" s="1"/>
      <c r="N275" s="1"/>
      <c r="O275" s="1"/>
      <c r="P275" s="1"/>
      <c r="Q275" s="1"/>
      <c r="R275" s="1"/>
      <c r="S275" s="1"/>
      <c r="T275" s="1"/>
      <c r="U275" s="1"/>
      <c r="V275" s="1"/>
      <c r="W275" s="1"/>
      <c r="X275" s="1"/>
      <c r="Y275" s="1"/>
      <c r="Z275" s="1"/>
      <c r="AA275" s="1"/>
    </row>
    <row r="276" spans="1:27" ht="12.75" customHeight="1">
      <c r="A276" s="4"/>
      <c r="B276" s="67"/>
      <c r="C276" s="129"/>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4"/>
      <c r="B277" s="130"/>
      <c r="C277" s="131" t="s">
        <v>301</v>
      </c>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4"/>
      <c r="B278" s="77" t="s">
        <v>302</v>
      </c>
      <c r="C278" s="132"/>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4"/>
      <c r="B279" s="77" t="s">
        <v>303</v>
      </c>
      <c r="C279" s="299">
        <v>45672</v>
      </c>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4"/>
      <c r="B280" s="67"/>
      <c r="C280" s="129"/>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6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4"/>
      <c r="B282" s="540"/>
      <c r="C282" s="537"/>
      <c r="D282" s="537"/>
      <c r="E282" s="62" t="s">
        <v>8</v>
      </c>
      <c r="F282" s="62" t="s">
        <v>9</v>
      </c>
      <c r="G282" s="89"/>
      <c r="H282" s="89"/>
      <c r="I282" s="1"/>
      <c r="J282" s="1"/>
      <c r="K282" s="1"/>
      <c r="L282" s="1"/>
      <c r="M282" s="1"/>
      <c r="N282" s="1"/>
      <c r="O282" s="1"/>
      <c r="P282" s="1"/>
      <c r="Q282" s="1"/>
      <c r="R282" s="1"/>
      <c r="S282" s="1"/>
      <c r="T282" s="1"/>
      <c r="U282" s="1"/>
      <c r="V282" s="1"/>
      <c r="W282" s="1"/>
      <c r="X282" s="1"/>
      <c r="Y282" s="1"/>
      <c r="Z282" s="1"/>
      <c r="AA282" s="1"/>
    </row>
    <row r="283" spans="1:27" ht="27" customHeight="1">
      <c r="A283" s="4" t="s">
        <v>304</v>
      </c>
      <c r="B283" s="541" t="s">
        <v>305</v>
      </c>
      <c r="C283" s="537"/>
      <c r="D283" s="537"/>
      <c r="E283" s="15" t="s">
        <v>1123</v>
      </c>
      <c r="F283" s="15"/>
      <c r="G283" s="1"/>
      <c r="H283" s="1"/>
      <c r="I283" s="89"/>
      <c r="J283" s="1"/>
      <c r="K283" s="1"/>
      <c r="L283" s="1"/>
      <c r="M283" s="1"/>
      <c r="N283" s="1"/>
      <c r="O283" s="1"/>
      <c r="P283" s="1"/>
      <c r="Q283" s="1"/>
      <c r="R283" s="1"/>
      <c r="S283" s="1"/>
      <c r="T283" s="1"/>
      <c r="U283" s="1"/>
      <c r="V283" s="1"/>
      <c r="W283" s="1"/>
      <c r="X283" s="1"/>
      <c r="Y283" s="1"/>
      <c r="Z283" s="1"/>
      <c r="AA283" s="1"/>
    </row>
    <row r="284" spans="1:27" ht="14.2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4" t="s">
        <v>306</v>
      </c>
      <c r="B285" s="61" t="s">
        <v>307</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4"/>
      <c r="B286" s="6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15" t="s">
        <v>1123</v>
      </c>
      <c r="B287" s="3" t="s">
        <v>308</v>
      </c>
      <c r="C287" s="300">
        <v>45823</v>
      </c>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15"/>
      <c r="B288" s="80" t="s">
        <v>309</v>
      </c>
      <c r="C288" s="133"/>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15"/>
      <c r="B289" s="80" t="s">
        <v>310</v>
      </c>
      <c r="C289" s="134"/>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4" t="s">
        <v>311</v>
      </c>
      <c r="B291" s="5" t="s">
        <v>312</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4"/>
      <c r="B292" s="70"/>
      <c r="C292" s="129"/>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15"/>
      <c r="B293" s="3" t="s">
        <v>313</v>
      </c>
      <c r="C293" s="42"/>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15"/>
      <c r="B294" s="80" t="s">
        <v>314</v>
      </c>
      <c r="C294" s="133"/>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15" t="s">
        <v>1123</v>
      </c>
      <c r="B295" s="80" t="s">
        <v>315</v>
      </c>
      <c r="C295" s="134">
        <v>4</v>
      </c>
      <c r="D295" s="16" t="s">
        <v>316</v>
      </c>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15"/>
      <c r="B296" s="80" t="s">
        <v>317</v>
      </c>
      <c r="C296" s="134"/>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4"/>
      <c r="B297" s="67"/>
      <c r="D297" s="129"/>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4"/>
      <c r="B298" s="80" t="s">
        <v>318</v>
      </c>
      <c r="C298" s="42"/>
      <c r="D298" s="135"/>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4"/>
      <c r="B299" s="67" t="s">
        <v>319</v>
      </c>
      <c r="C299" s="42"/>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4"/>
      <c r="B300" s="6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4"/>
      <c r="B301" s="80" t="s">
        <v>320</v>
      </c>
      <c r="C301" s="136"/>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4"/>
      <c r="B302" s="80"/>
      <c r="C302" s="136"/>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15"/>
      <c r="B303" s="80" t="s">
        <v>321</v>
      </c>
      <c r="C303" s="136"/>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15"/>
      <c r="B304" s="80" t="s">
        <v>322</v>
      </c>
      <c r="C304" s="136"/>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15"/>
      <c r="B305" s="80" t="s">
        <v>9</v>
      </c>
      <c r="C305" s="136"/>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4" t="s">
        <v>323</v>
      </c>
      <c r="B307" s="5" t="s">
        <v>324</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4"/>
      <c r="B308" s="61"/>
      <c r="E308" s="62" t="s">
        <v>8</v>
      </c>
      <c r="F308" s="62" t="s">
        <v>9</v>
      </c>
      <c r="G308" s="1"/>
      <c r="H308" s="1"/>
      <c r="I308" s="1"/>
      <c r="J308" s="1"/>
      <c r="K308" s="1"/>
      <c r="L308" s="1"/>
      <c r="M308" s="1"/>
      <c r="N308" s="1"/>
      <c r="O308" s="1"/>
      <c r="P308" s="1"/>
      <c r="Q308" s="1"/>
      <c r="R308" s="1"/>
      <c r="S308" s="1"/>
      <c r="T308" s="1"/>
      <c r="U308" s="1"/>
      <c r="V308" s="1"/>
      <c r="W308" s="1"/>
      <c r="X308" s="1"/>
      <c r="Y308" s="1"/>
      <c r="Z308" s="1"/>
      <c r="AA308" s="1"/>
    </row>
    <row r="309" spans="1:27" ht="26.25" customHeight="1">
      <c r="A309" s="4"/>
      <c r="B309" s="536" t="s">
        <v>325</v>
      </c>
      <c r="C309" s="537"/>
      <c r="D309" s="538"/>
      <c r="E309" s="15"/>
      <c r="F309" s="15" t="s">
        <v>1123</v>
      </c>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4"/>
      <c r="B310" s="544" t="s">
        <v>326</v>
      </c>
      <c r="C310" s="537"/>
      <c r="D310" s="42"/>
      <c r="E310" s="1"/>
      <c r="F310" s="8"/>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4" t="s">
        <v>327</v>
      </c>
      <c r="B312" s="5" t="s">
        <v>328</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4"/>
      <c r="B313" s="61"/>
      <c r="E313" s="64" t="s">
        <v>8</v>
      </c>
      <c r="F313" s="64" t="s">
        <v>9</v>
      </c>
      <c r="G313" s="1"/>
      <c r="H313" s="1"/>
      <c r="I313" s="1"/>
      <c r="J313" s="1"/>
      <c r="K313" s="1"/>
      <c r="L313" s="1"/>
      <c r="M313" s="1"/>
      <c r="N313" s="1"/>
      <c r="O313" s="1"/>
      <c r="P313" s="1"/>
      <c r="Q313" s="1"/>
      <c r="R313" s="1"/>
      <c r="S313" s="1"/>
      <c r="T313" s="1"/>
      <c r="U313" s="1"/>
      <c r="V313" s="1"/>
      <c r="W313" s="1"/>
      <c r="X313" s="1"/>
      <c r="Y313" s="1"/>
      <c r="Z313" s="1"/>
      <c r="AA313" s="1"/>
    </row>
    <row r="314" spans="1:27" ht="38.25" customHeight="1">
      <c r="A314" s="4"/>
      <c r="B314" s="536" t="s">
        <v>955</v>
      </c>
      <c r="C314" s="537"/>
      <c r="D314" s="538"/>
      <c r="E314" s="15"/>
      <c r="F314" s="15" t="s">
        <v>1123</v>
      </c>
      <c r="G314" s="1"/>
      <c r="H314" s="1"/>
      <c r="I314" s="1"/>
      <c r="J314" s="1"/>
      <c r="K314" s="1"/>
      <c r="L314" s="1"/>
      <c r="M314" s="1"/>
      <c r="N314" s="1"/>
      <c r="O314" s="1"/>
      <c r="P314" s="1"/>
      <c r="Q314" s="1"/>
      <c r="R314" s="1"/>
      <c r="S314" s="1"/>
      <c r="T314" s="1"/>
      <c r="U314" s="1"/>
      <c r="V314" s="1"/>
      <c r="W314" s="1"/>
      <c r="X314" s="1"/>
      <c r="Y314" s="1"/>
      <c r="Z314" s="1"/>
      <c r="AA314" s="1"/>
    </row>
    <row r="315" spans="1:27" ht="17.2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4" t="s">
        <v>329</v>
      </c>
      <c r="B316" s="37" t="s">
        <v>330</v>
      </c>
      <c r="C316" s="80"/>
      <c r="D316" s="16"/>
      <c r="E316" s="16"/>
      <c r="F316" s="16"/>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40" t="s">
        <v>331</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40"/>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4" t="s">
        <v>332</v>
      </c>
      <c r="B320" s="5" t="s">
        <v>333</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4"/>
      <c r="B321" s="61"/>
      <c r="E321" s="62" t="s">
        <v>8</v>
      </c>
      <c r="F321" s="62" t="s">
        <v>9</v>
      </c>
      <c r="G321" s="1"/>
      <c r="H321" s="1"/>
      <c r="I321" s="1"/>
      <c r="J321" s="1"/>
      <c r="K321" s="1"/>
      <c r="L321" s="1"/>
      <c r="M321" s="1"/>
      <c r="N321" s="1"/>
      <c r="O321" s="1"/>
      <c r="P321" s="1"/>
      <c r="Q321" s="1"/>
      <c r="R321" s="1"/>
      <c r="S321" s="1"/>
      <c r="T321" s="1"/>
      <c r="U321" s="1"/>
      <c r="V321" s="1"/>
      <c r="W321" s="1"/>
      <c r="X321" s="1"/>
      <c r="Y321" s="1"/>
      <c r="Z321" s="1"/>
      <c r="AA321" s="1"/>
    </row>
    <row r="322" spans="1:27" ht="65.25" customHeight="1">
      <c r="A322" s="4"/>
      <c r="B322" s="536" t="s">
        <v>956</v>
      </c>
      <c r="C322" s="537"/>
      <c r="D322" s="538"/>
      <c r="E322" s="15"/>
      <c r="F322" s="15" t="s">
        <v>1123</v>
      </c>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4"/>
      <c r="B323" s="536" t="s">
        <v>334</v>
      </c>
      <c r="C323" s="537"/>
      <c r="D323" s="537"/>
      <c r="E323" s="64"/>
      <c r="F323" s="64"/>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4"/>
      <c r="B324" s="545" t="s">
        <v>335</v>
      </c>
      <c r="C324" s="546"/>
      <c r="D324" s="547"/>
      <c r="E324" s="137"/>
      <c r="F324" s="64"/>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4"/>
      <c r="B325" s="545" t="s">
        <v>336</v>
      </c>
      <c r="C325" s="546"/>
      <c r="D325" s="547"/>
      <c r="E325" s="137"/>
      <c r="F325" s="64"/>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4"/>
      <c r="B326" s="545" t="s">
        <v>337</v>
      </c>
      <c r="C326" s="546"/>
      <c r="D326" s="547"/>
      <c r="E326" s="137"/>
      <c r="F326" s="64"/>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4"/>
      <c r="B327" s="545" t="s">
        <v>338</v>
      </c>
      <c r="C327" s="546"/>
      <c r="D327" s="547"/>
      <c r="E327" s="137"/>
      <c r="F327" s="64"/>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4"/>
      <c r="B328" s="3"/>
      <c r="C328" s="3"/>
      <c r="D328" s="3"/>
      <c r="E328" s="129"/>
      <c r="F328" s="64"/>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4"/>
      <c r="B329" s="541" t="s">
        <v>1069</v>
      </c>
      <c r="C329" s="537"/>
      <c r="D329" s="537"/>
      <c r="E329" s="64"/>
      <c r="F329" s="64"/>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4"/>
      <c r="B330" s="536" t="s">
        <v>339</v>
      </c>
      <c r="C330" s="537"/>
      <c r="D330" s="537"/>
      <c r="E330" s="137"/>
      <c r="F330" s="64"/>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4"/>
      <c r="B331" s="536" t="s">
        <v>340</v>
      </c>
      <c r="C331" s="537"/>
      <c r="D331" s="537"/>
      <c r="E331" s="137"/>
      <c r="F331" s="64"/>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4"/>
      <c r="B332" s="19" t="s">
        <v>341</v>
      </c>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4"/>
      <c r="B333" s="345"/>
      <c r="C333" s="343"/>
      <c r="D333" s="343"/>
      <c r="E333" s="343"/>
      <c r="F333" s="343"/>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4" t="s">
        <v>342</v>
      </c>
      <c r="B336" s="5" t="s">
        <v>343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4"/>
      <c r="B337" s="61"/>
      <c r="E337" s="62" t="s">
        <v>8</v>
      </c>
      <c r="F337" s="62" t="s">
        <v>9</v>
      </c>
      <c r="G337" s="1"/>
      <c r="H337" s="1"/>
      <c r="I337" s="1"/>
      <c r="J337" s="1"/>
      <c r="K337" s="1"/>
      <c r="L337" s="1"/>
      <c r="M337" s="1"/>
      <c r="N337" s="1"/>
      <c r="O337" s="1"/>
      <c r="P337" s="1"/>
      <c r="Q337" s="1"/>
      <c r="R337" s="1"/>
      <c r="S337" s="1"/>
      <c r="T337" s="1"/>
      <c r="U337" s="1"/>
      <c r="V337" s="1"/>
      <c r="W337" s="1"/>
      <c r="X337" s="1"/>
      <c r="Y337" s="1"/>
      <c r="Z337" s="1"/>
      <c r="AA337" s="1"/>
    </row>
    <row r="338" spans="1:27" ht="45" customHeight="1">
      <c r="A338" s="4"/>
      <c r="B338" s="536" t="s">
        <v>344</v>
      </c>
      <c r="C338" s="537"/>
      <c r="D338" s="538"/>
      <c r="E338" s="15"/>
      <c r="F338" s="15" t="s">
        <v>1123</v>
      </c>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4"/>
      <c r="B339" s="536" t="s">
        <v>334</v>
      </c>
      <c r="C339" s="537"/>
      <c r="D339" s="537"/>
      <c r="E339" s="64"/>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4"/>
      <c r="B340" s="536" t="s">
        <v>345</v>
      </c>
      <c r="C340" s="537"/>
      <c r="D340" s="137"/>
      <c r="E340" s="129"/>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4"/>
      <c r="B341" s="536" t="s">
        <v>346</v>
      </c>
      <c r="C341" s="537"/>
      <c r="D341" s="137"/>
      <c r="E341" s="129"/>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75" customHeight="1">
      <c r="A343" s="2"/>
      <c r="B343" s="1"/>
      <c r="C343" s="1"/>
      <c r="D343" s="1"/>
      <c r="E343" s="62" t="s">
        <v>8</v>
      </c>
      <c r="F343" s="62" t="s">
        <v>9</v>
      </c>
      <c r="G343" s="1"/>
      <c r="H343" s="1"/>
      <c r="I343" s="1"/>
      <c r="J343" s="1"/>
      <c r="K343" s="1"/>
      <c r="L343" s="1"/>
      <c r="M343" s="1"/>
      <c r="N343" s="1"/>
      <c r="O343" s="1"/>
      <c r="P343" s="1"/>
      <c r="Q343" s="1"/>
      <c r="R343" s="1"/>
      <c r="S343" s="1"/>
      <c r="T343" s="1"/>
      <c r="U343" s="1"/>
      <c r="V343" s="1"/>
      <c r="W343" s="1"/>
      <c r="X343" s="1"/>
      <c r="Y343" s="1"/>
      <c r="Z343" s="1"/>
      <c r="AA343" s="1"/>
    </row>
    <row r="344" spans="1:27" ht="27" customHeight="1">
      <c r="A344" s="4"/>
      <c r="B344" s="543" t="s">
        <v>347</v>
      </c>
      <c r="C344" s="537"/>
      <c r="D344" s="537"/>
      <c r="E344" s="15"/>
      <c r="F344" s="15"/>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sheetProtection sheet="1" objects="1" scenarios="1"/>
  <mergeCells count="29">
    <mergeCell ref="B344:D344"/>
    <mergeCell ref="B309:D309"/>
    <mergeCell ref="B310:C310"/>
    <mergeCell ref="B314:D314"/>
    <mergeCell ref="B322:D322"/>
    <mergeCell ref="B331:D331"/>
    <mergeCell ref="B323:D323"/>
    <mergeCell ref="B324:D324"/>
    <mergeCell ref="B325:D325"/>
    <mergeCell ref="B326:D326"/>
    <mergeCell ref="B327:D327"/>
    <mergeCell ref="B329:D329"/>
    <mergeCell ref="B330:D330"/>
    <mergeCell ref="C161:F161"/>
    <mergeCell ref="B338:D338"/>
    <mergeCell ref="B339:D339"/>
    <mergeCell ref="B340:C340"/>
    <mergeCell ref="B341:C341"/>
    <mergeCell ref="B250:D250"/>
    <mergeCell ref="B282:D282"/>
    <mergeCell ref="B283:D283"/>
    <mergeCell ref="B258:C258"/>
    <mergeCell ref="B260:C260"/>
    <mergeCell ref="B263:C263"/>
    <mergeCell ref="B265:F265"/>
    <mergeCell ref="B271:C271"/>
    <mergeCell ref="B275:C275"/>
    <mergeCell ref="B249:D249"/>
    <mergeCell ref="B168:F168"/>
  </mergeCells>
  <pageMargins left="0.75" right="0.75" top="1" bottom="1" header="0" footer="0"/>
  <pageSetup scale="67" orientation="portrait" r:id="rId1"/>
  <headerFooter>
    <oddHeader>&amp;LCommon Data Set 2024-2025</oddHeader>
    <oddFooter>&amp;LCDS-C&amp;C &amp;RPage &amp;P of  &amp;N</oddFooter>
  </headerFooter>
  <rowBreaks count="6" manualBreakCount="6">
    <brk id="58" max="6" man="1"/>
    <brk id="123" max="6" man="1"/>
    <brk id="167" max="6" man="1"/>
    <brk id="221" max="6" man="1"/>
    <brk id="257" max="6" man="1"/>
    <brk id="3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heetViews>
  <sheetFormatPr defaultColWidth="12.54296875" defaultRowHeight="15" customHeight="1"/>
  <cols>
    <col min="1" max="1" width="4.40625" customWidth="1"/>
    <col min="2" max="2" width="22.86328125" customWidth="1"/>
    <col min="3" max="5" width="12.86328125" customWidth="1"/>
    <col min="6" max="6" width="16.40625" bestFit="1" customWidth="1"/>
    <col min="7" max="7" width="12.86328125" customWidth="1"/>
    <col min="8" max="26" width="8.54296875" customWidth="1"/>
  </cols>
  <sheetData>
    <row r="1" spans="1:26" ht="18">
      <c r="A1" s="410" t="s">
        <v>348</v>
      </c>
      <c r="B1" s="411"/>
      <c r="C1" s="411"/>
      <c r="D1" s="411"/>
      <c r="E1" s="411"/>
      <c r="F1" s="411"/>
      <c r="G1" s="412"/>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 t="s">
        <v>349</v>
      </c>
      <c r="C3" s="1"/>
      <c r="D3" s="1"/>
      <c r="E3" s="1"/>
      <c r="F3" s="1"/>
      <c r="G3" s="1"/>
      <c r="H3" s="1"/>
      <c r="I3" s="1"/>
      <c r="J3" s="1"/>
      <c r="K3" s="1"/>
      <c r="L3" s="1"/>
      <c r="M3" s="1"/>
      <c r="N3" s="1"/>
      <c r="O3" s="1"/>
      <c r="P3" s="1"/>
      <c r="Q3" s="1"/>
      <c r="R3" s="1"/>
      <c r="S3" s="1"/>
      <c r="T3" s="1"/>
      <c r="U3" s="1"/>
      <c r="V3" s="1"/>
      <c r="W3" s="1"/>
      <c r="X3" s="1"/>
      <c r="Y3" s="1"/>
      <c r="Z3" s="1"/>
    </row>
    <row r="4" spans="1:26" ht="12.75" customHeight="1">
      <c r="A4" s="2"/>
      <c r="B4" s="61"/>
      <c r="E4" s="64" t="s">
        <v>8</v>
      </c>
      <c r="F4" s="64" t="s">
        <v>9</v>
      </c>
      <c r="G4" s="8"/>
      <c r="H4" s="1"/>
      <c r="I4" s="1"/>
      <c r="J4" s="1"/>
      <c r="K4" s="1"/>
      <c r="L4" s="1"/>
      <c r="M4" s="1"/>
      <c r="N4" s="1"/>
      <c r="O4" s="1"/>
      <c r="P4" s="1"/>
      <c r="Q4" s="1"/>
      <c r="R4" s="1"/>
      <c r="S4" s="1"/>
      <c r="T4" s="1"/>
      <c r="U4" s="1"/>
      <c r="V4" s="1"/>
      <c r="W4" s="1"/>
      <c r="X4" s="1"/>
      <c r="Y4" s="1"/>
      <c r="Z4" s="1"/>
    </row>
    <row r="5" spans="1:26" ht="26.25" customHeight="1">
      <c r="A5" s="4" t="s">
        <v>350</v>
      </c>
      <c r="B5" s="536" t="s">
        <v>351</v>
      </c>
      <c r="C5" s="537"/>
      <c r="D5" s="538"/>
      <c r="E5" s="15" t="s">
        <v>1123</v>
      </c>
      <c r="F5" s="15"/>
      <c r="G5" s="73"/>
      <c r="H5" s="1"/>
      <c r="I5" s="1"/>
      <c r="J5" s="1"/>
      <c r="K5" s="1"/>
      <c r="L5" s="1"/>
      <c r="M5" s="1"/>
      <c r="N5" s="1"/>
      <c r="O5" s="1"/>
      <c r="P5" s="1"/>
      <c r="Q5" s="1"/>
      <c r="R5" s="1"/>
      <c r="S5" s="1"/>
      <c r="T5" s="1"/>
      <c r="U5" s="1"/>
      <c r="V5" s="1"/>
      <c r="W5" s="1"/>
      <c r="X5" s="1"/>
      <c r="Y5" s="1"/>
      <c r="Z5" s="1"/>
    </row>
    <row r="6" spans="1:26" ht="41.25" customHeight="1">
      <c r="A6" s="4"/>
      <c r="B6" s="536" t="s">
        <v>352</v>
      </c>
      <c r="C6" s="537"/>
      <c r="D6" s="538"/>
      <c r="E6" s="15" t="s">
        <v>1123</v>
      </c>
      <c r="F6" s="15"/>
      <c r="G6" s="1"/>
      <c r="H6" s="1"/>
      <c r="I6" s="1"/>
      <c r="J6" s="1"/>
      <c r="K6" s="1"/>
      <c r="L6" s="1"/>
      <c r="M6" s="1"/>
      <c r="N6" s="1"/>
      <c r="O6" s="1"/>
      <c r="P6" s="1"/>
      <c r="Q6" s="1"/>
      <c r="R6" s="1"/>
      <c r="S6" s="1"/>
      <c r="T6" s="1"/>
      <c r="U6" s="1"/>
      <c r="V6" s="1"/>
      <c r="W6" s="1"/>
      <c r="X6" s="1"/>
      <c r="Y6" s="1"/>
      <c r="Z6" s="1"/>
    </row>
    <row r="7" spans="1:26" ht="12.75" customHeight="1">
      <c r="A7" s="2"/>
      <c r="B7" s="3"/>
      <c r="C7" s="3"/>
      <c r="D7" s="3"/>
      <c r="E7" s="64"/>
      <c r="F7" s="64"/>
      <c r="G7" s="1"/>
      <c r="H7" s="1"/>
      <c r="I7" s="1"/>
      <c r="J7" s="1"/>
      <c r="K7" s="1"/>
      <c r="L7" s="1"/>
      <c r="M7" s="1"/>
      <c r="N7" s="1"/>
      <c r="O7" s="1"/>
      <c r="P7" s="1"/>
      <c r="Q7" s="1"/>
      <c r="R7" s="1"/>
      <c r="S7" s="1"/>
      <c r="T7" s="1"/>
      <c r="U7" s="1"/>
      <c r="V7" s="1"/>
      <c r="W7" s="1"/>
      <c r="X7" s="1"/>
      <c r="Y7" s="1"/>
      <c r="Z7" s="1"/>
    </row>
    <row r="8" spans="1:26" ht="29.25" customHeight="1">
      <c r="A8" s="4" t="s">
        <v>353</v>
      </c>
      <c r="B8" s="548" t="s">
        <v>1070</v>
      </c>
      <c r="C8" s="537"/>
      <c r="D8" s="537"/>
      <c r="E8" s="537"/>
      <c r="F8" s="537"/>
      <c r="G8" s="537"/>
      <c r="H8" s="1"/>
      <c r="I8" s="1"/>
      <c r="J8" s="1"/>
      <c r="K8" s="1"/>
      <c r="L8" s="1"/>
      <c r="M8" s="1"/>
      <c r="N8" s="1"/>
      <c r="O8" s="1"/>
      <c r="P8" s="1"/>
      <c r="Q8" s="1"/>
      <c r="R8" s="1"/>
      <c r="S8" s="1"/>
      <c r="T8" s="1"/>
      <c r="U8" s="1"/>
      <c r="V8" s="1"/>
      <c r="W8" s="1"/>
      <c r="X8" s="1"/>
      <c r="Y8" s="1"/>
      <c r="Z8" s="1"/>
    </row>
    <row r="9" spans="1:26" ht="20.25" customHeight="1">
      <c r="A9" s="4"/>
      <c r="B9" s="548" t="s">
        <v>354</v>
      </c>
      <c r="C9" s="537"/>
      <c r="D9" s="537"/>
      <c r="E9" s="537"/>
      <c r="F9" s="537"/>
      <c r="G9" s="537"/>
      <c r="H9" s="1"/>
      <c r="I9" s="1"/>
      <c r="J9" s="1"/>
      <c r="K9" s="1"/>
      <c r="L9" s="1"/>
      <c r="M9" s="1"/>
      <c r="N9" s="1"/>
      <c r="O9" s="1"/>
      <c r="P9" s="1"/>
      <c r="Q9" s="1"/>
      <c r="R9" s="1"/>
      <c r="S9" s="1"/>
      <c r="T9" s="1"/>
      <c r="U9" s="1"/>
      <c r="V9" s="1"/>
      <c r="W9" s="1"/>
      <c r="X9" s="1"/>
      <c r="Y9" s="1"/>
      <c r="Z9" s="1"/>
    </row>
    <row r="10" spans="1:26" ht="12.75" customHeight="1">
      <c r="A10" s="4"/>
      <c r="B10" s="138" t="s">
        <v>1018</v>
      </c>
      <c r="C10" s="114" t="s">
        <v>355</v>
      </c>
      <c r="D10" s="114" t="s">
        <v>356</v>
      </c>
      <c r="E10" s="114" t="s">
        <v>357</v>
      </c>
      <c r="F10" s="139"/>
      <c r="G10" s="1"/>
      <c r="H10" s="1"/>
      <c r="I10" s="1"/>
      <c r="J10" s="1"/>
      <c r="K10" s="1"/>
      <c r="L10" s="1"/>
      <c r="M10" s="1"/>
      <c r="N10" s="1"/>
      <c r="O10" s="1"/>
      <c r="P10" s="1"/>
      <c r="Q10" s="1"/>
      <c r="R10" s="1"/>
      <c r="S10" s="1"/>
      <c r="T10" s="1"/>
      <c r="U10" s="1"/>
      <c r="V10" s="1"/>
      <c r="W10" s="1"/>
      <c r="X10" s="1"/>
      <c r="Y10" s="1"/>
      <c r="Z10" s="1"/>
    </row>
    <row r="11" spans="1:26" ht="12.75" customHeight="1">
      <c r="A11" s="4"/>
      <c r="B11" s="140" t="s">
        <v>56</v>
      </c>
      <c r="C11" s="141">
        <v>382</v>
      </c>
      <c r="D11" s="141">
        <v>230</v>
      </c>
      <c r="E11" s="141">
        <v>99</v>
      </c>
      <c r="F11" s="142"/>
      <c r="G11" s="1"/>
      <c r="H11" s="1"/>
      <c r="I11" s="1"/>
      <c r="J11" s="1"/>
      <c r="K11" s="1"/>
      <c r="L11" s="1"/>
      <c r="M11" s="1"/>
      <c r="N11" s="1"/>
      <c r="O11" s="1"/>
      <c r="P11" s="1"/>
      <c r="Q11" s="1"/>
      <c r="R11" s="1"/>
      <c r="S11" s="1"/>
      <c r="T11" s="1"/>
      <c r="U11" s="1"/>
      <c r="V11" s="1"/>
      <c r="W11" s="1"/>
      <c r="X11" s="1"/>
      <c r="Y11" s="1"/>
      <c r="Z11" s="1"/>
    </row>
    <row r="12" spans="1:26" ht="12.75" customHeight="1">
      <c r="A12" s="4"/>
      <c r="B12" s="140" t="s">
        <v>57</v>
      </c>
      <c r="C12" s="141">
        <v>204</v>
      </c>
      <c r="D12" s="141">
        <v>126</v>
      </c>
      <c r="E12" s="141">
        <v>40</v>
      </c>
      <c r="F12" s="142"/>
      <c r="G12" s="1"/>
      <c r="H12" s="1"/>
      <c r="I12" s="1"/>
      <c r="J12" s="1"/>
      <c r="K12" s="1"/>
      <c r="L12" s="1"/>
      <c r="M12" s="1"/>
      <c r="N12" s="1"/>
      <c r="O12" s="1"/>
      <c r="P12" s="1"/>
      <c r="Q12" s="1"/>
      <c r="R12" s="1"/>
      <c r="S12" s="1"/>
      <c r="T12" s="1"/>
      <c r="U12" s="1"/>
      <c r="V12" s="1"/>
      <c r="W12" s="1"/>
      <c r="X12" s="1"/>
      <c r="Y12" s="1"/>
      <c r="Z12" s="1"/>
    </row>
    <row r="13" spans="1:26" ht="12.75" customHeight="1">
      <c r="A13" s="4"/>
      <c r="B13" s="140" t="s">
        <v>58</v>
      </c>
      <c r="C13" s="141"/>
      <c r="D13" s="141"/>
      <c r="E13" s="141"/>
      <c r="F13" s="142"/>
      <c r="G13" s="1"/>
      <c r="H13" s="1"/>
      <c r="I13" s="1"/>
      <c r="J13" s="1"/>
      <c r="K13" s="1"/>
      <c r="L13" s="1"/>
      <c r="M13" s="1"/>
      <c r="N13" s="1"/>
      <c r="O13" s="1"/>
      <c r="P13" s="1"/>
      <c r="Q13" s="1"/>
      <c r="R13" s="1"/>
      <c r="S13" s="1"/>
      <c r="T13" s="1"/>
      <c r="U13" s="1"/>
      <c r="V13" s="1"/>
      <c r="W13" s="1"/>
      <c r="X13" s="1"/>
      <c r="Y13" s="1"/>
      <c r="Z13" s="1"/>
    </row>
    <row r="14" spans="1:26" ht="12.75" customHeight="1">
      <c r="A14" s="4"/>
      <c r="B14" s="140" t="s">
        <v>1056</v>
      </c>
      <c r="C14" s="141"/>
      <c r="D14" s="141"/>
      <c r="E14" s="141"/>
      <c r="F14" s="142"/>
      <c r="G14" s="1"/>
      <c r="H14" s="1"/>
      <c r="I14" s="1"/>
      <c r="J14" s="1"/>
      <c r="K14" s="1"/>
      <c r="L14" s="1"/>
      <c r="M14" s="1"/>
      <c r="N14" s="1"/>
      <c r="O14" s="1"/>
      <c r="P14" s="1"/>
      <c r="Q14" s="1"/>
      <c r="R14" s="1"/>
      <c r="S14" s="1"/>
      <c r="T14" s="1"/>
      <c r="U14" s="1"/>
      <c r="V14" s="1"/>
      <c r="W14" s="1"/>
      <c r="X14" s="1"/>
      <c r="Y14" s="1"/>
      <c r="Z14" s="1"/>
    </row>
    <row r="15" spans="1:26" ht="12.75" customHeight="1">
      <c r="A15" s="4"/>
      <c r="B15" s="143" t="s">
        <v>358</v>
      </c>
      <c r="C15" s="144">
        <f t="shared" ref="C15:E15" si="0">SUM(C11:C12)</f>
        <v>586</v>
      </c>
      <c r="D15" s="144">
        <f t="shared" si="0"/>
        <v>356</v>
      </c>
      <c r="E15" s="144">
        <f t="shared" si="0"/>
        <v>139</v>
      </c>
      <c r="F15" s="142"/>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5">
      <c r="A17" s="2"/>
      <c r="B17" s="68" t="s">
        <v>359</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360</v>
      </c>
      <c r="B18" s="2" t="s">
        <v>361</v>
      </c>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1123</v>
      </c>
      <c r="B20" s="145" t="s">
        <v>362</v>
      </c>
      <c r="C20" s="14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45" t="s">
        <v>363</v>
      </c>
      <c r="C21" s="14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1123</v>
      </c>
      <c r="B22" s="145" t="s">
        <v>364</v>
      </c>
      <c r="C22" s="14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1123</v>
      </c>
      <c r="B23" s="145" t="s">
        <v>365</v>
      </c>
      <c r="C23" s="14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61"/>
      <c r="E24" s="64" t="s">
        <v>8</v>
      </c>
      <c r="F24" s="64" t="s">
        <v>9</v>
      </c>
      <c r="G24" s="8"/>
      <c r="H24" s="1"/>
      <c r="I24" s="1"/>
      <c r="J24" s="1"/>
      <c r="K24" s="1"/>
      <c r="L24" s="1"/>
      <c r="M24" s="1"/>
      <c r="N24" s="1"/>
      <c r="O24" s="1"/>
      <c r="P24" s="1"/>
      <c r="Q24" s="1"/>
      <c r="R24" s="1"/>
      <c r="S24" s="1"/>
      <c r="T24" s="1"/>
      <c r="U24" s="1"/>
      <c r="V24" s="1"/>
      <c r="W24" s="1"/>
      <c r="X24" s="1"/>
      <c r="Y24" s="1"/>
      <c r="Z24" s="1"/>
    </row>
    <row r="25" spans="1:26" ht="40.5" customHeight="1">
      <c r="A25" s="4" t="s">
        <v>366</v>
      </c>
      <c r="B25" s="536" t="s">
        <v>1092</v>
      </c>
      <c r="C25" s="537"/>
      <c r="D25" s="538"/>
      <c r="E25" s="15"/>
      <c r="F25" s="15" t="s">
        <v>1123</v>
      </c>
      <c r="G25" s="8"/>
      <c r="H25" s="1"/>
      <c r="I25" s="1"/>
      <c r="J25" s="1"/>
      <c r="K25" s="1"/>
      <c r="L25" s="1"/>
      <c r="M25" s="1"/>
      <c r="N25" s="1"/>
      <c r="O25" s="1"/>
      <c r="P25" s="1"/>
      <c r="Q25" s="1"/>
      <c r="R25" s="1"/>
      <c r="S25" s="1"/>
      <c r="T25" s="1"/>
      <c r="U25" s="1"/>
      <c r="V25" s="1"/>
      <c r="W25" s="1"/>
      <c r="X25" s="1"/>
      <c r="Y25" s="1"/>
      <c r="Z25" s="1"/>
    </row>
    <row r="26" spans="1:26" ht="24.75" customHeight="1">
      <c r="A26" s="4"/>
      <c r="B26" s="536" t="s">
        <v>367</v>
      </c>
      <c r="C26" s="537"/>
      <c r="D26" s="537"/>
      <c r="E26" s="134"/>
      <c r="F26" s="134"/>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368</v>
      </c>
      <c r="B28" s="544" t="s">
        <v>369</v>
      </c>
      <c r="C28" s="537"/>
      <c r="D28" s="537"/>
      <c r="E28" s="537"/>
      <c r="F28" s="1"/>
      <c r="G28" s="1"/>
      <c r="H28" s="1"/>
      <c r="I28" s="1"/>
      <c r="J28" s="1"/>
      <c r="K28" s="1"/>
      <c r="L28" s="1"/>
      <c r="M28" s="1"/>
      <c r="N28" s="1"/>
      <c r="O28" s="1"/>
      <c r="P28" s="1"/>
      <c r="Q28" s="1"/>
      <c r="R28" s="1"/>
      <c r="S28" s="1"/>
      <c r="T28" s="1"/>
      <c r="U28" s="1"/>
      <c r="V28" s="1"/>
      <c r="W28" s="1"/>
      <c r="X28" s="1"/>
      <c r="Y28" s="1"/>
      <c r="Z28" s="1"/>
    </row>
    <row r="29" spans="1:26" ht="12.75" customHeight="1">
      <c r="A29" s="4"/>
      <c r="B29" s="147"/>
      <c r="C29" s="147"/>
      <c r="D29" s="147"/>
      <c r="E29" s="147"/>
      <c r="F29" s="65"/>
      <c r="G29" s="1"/>
      <c r="H29" s="1"/>
      <c r="I29" s="1"/>
      <c r="J29" s="1"/>
      <c r="K29" s="1"/>
      <c r="L29" s="1"/>
      <c r="M29" s="1"/>
      <c r="N29" s="1"/>
      <c r="O29" s="1"/>
      <c r="P29" s="1"/>
      <c r="Q29" s="1"/>
      <c r="R29" s="1"/>
      <c r="S29" s="1"/>
      <c r="T29" s="1"/>
      <c r="U29" s="1"/>
      <c r="V29" s="1"/>
      <c r="W29" s="1"/>
      <c r="X29" s="1"/>
      <c r="Y29" s="1"/>
      <c r="Z29" s="1"/>
    </row>
    <row r="30" spans="1:26" ht="19">
      <c r="A30" s="4"/>
      <c r="B30" s="213" t="s">
        <v>1019</v>
      </c>
      <c r="C30" s="213" t="s">
        <v>370</v>
      </c>
      <c r="D30" s="213" t="s">
        <v>371</v>
      </c>
      <c r="E30" s="213" t="s">
        <v>372</v>
      </c>
      <c r="F30" s="213" t="s">
        <v>373</v>
      </c>
      <c r="G30" s="213" t="s">
        <v>374</v>
      </c>
      <c r="H30" s="1"/>
      <c r="I30" s="1"/>
      <c r="J30" s="1"/>
      <c r="K30" s="1"/>
      <c r="L30" s="1"/>
      <c r="M30" s="1"/>
      <c r="N30" s="1"/>
      <c r="O30" s="1"/>
      <c r="P30" s="1"/>
      <c r="Q30" s="1"/>
      <c r="R30" s="1"/>
      <c r="S30" s="1"/>
      <c r="T30" s="1"/>
      <c r="U30" s="1"/>
      <c r="V30" s="1"/>
      <c r="W30" s="1"/>
      <c r="X30" s="1"/>
      <c r="Y30" s="1"/>
      <c r="Z30" s="1"/>
    </row>
    <row r="31" spans="1:26" ht="12.75" customHeight="1">
      <c r="A31" s="4"/>
      <c r="B31" s="6" t="s">
        <v>375</v>
      </c>
      <c r="C31" s="15"/>
      <c r="D31" s="15"/>
      <c r="E31" s="15"/>
      <c r="F31" s="15" t="s">
        <v>1123</v>
      </c>
      <c r="G31" s="15"/>
      <c r="H31" s="1"/>
      <c r="I31" s="1"/>
      <c r="J31" s="1"/>
      <c r="K31" s="1"/>
      <c r="L31" s="1"/>
      <c r="M31" s="1"/>
      <c r="N31" s="1"/>
      <c r="O31" s="1"/>
      <c r="P31" s="1"/>
      <c r="Q31" s="1"/>
      <c r="R31" s="1"/>
      <c r="S31" s="1"/>
      <c r="T31" s="1"/>
      <c r="U31" s="1"/>
      <c r="V31" s="1"/>
      <c r="W31" s="1"/>
      <c r="X31" s="1"/>
      <c r="Y31" s="1"/>
      <c r="Z31" s="1"/>
    </row>
    <row r="32" spans="1:26" ht="12.75" customHeight="1">
      <c r="A32" s="4"/>
      <c r="B32" s="6" t="s">
        <v>376</v>
      </c>
      <c r="C32" s="15" t="s">
        <v>1123</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377</v>
      </c>
      <c r="C33" s="15"/>
      <c r="D33" s="15"/>
      <c r="E33" s="15"/>
      <c r="F33" s="15" t="s">
        <v>1123</v>
      </c>
      <c r="G33" s="15"/>
      <c r="H33" s="1"/>
      <c r="I33" s="1"/>
      <c r="J33" s="1"/>
      <c r="K33" s="1"/>
      <c r="L33" s="1"/>
      <c r="M33" s="1"/>
      <c r="N33" s="1"/>
      <c r="O33" s="1"/>
      <c r="P33" s="1"/>
      <c r="Q33" s="1"/>
      <c r="R33" s="1"/>
      <c r="S33" s="1"/>
      <c r="T33" s="1"/>
      <c r="U33" s="1"/>
      <c r="V33" s="1"/>
      <c r="W33" s="1"/>
      <c r="X33" s="1"/>
      <c r="Y33" s="1"/>
      <c r="Z33" s="1"/>
    </row>
    <row r="34" spans="1:26" ht="12.75" customHeight="1">
      <c r="A34" s="4"/>
      <c r="B34" s="6" t="s">
        <v>195</v>
      </c>
      <c r="C34" s="15"/>
      <c r="D34" s="15"/>
      <c r="E34" s="15"/>
      <c r="F34" s="15"/>
      <c r="G34" s="15" t="s">
        <v>1123</v>
      </c>
      <c r="H34" s="1"/>
      <c r="I34" s="1"/>
      <c r="J34" s="1"/>
      <c r="K34" s="1"/>
      <c r="L34" s="1"/>
      <c r="M34" s="1"/>
      <c r="N34" s="1"/>
      <c r="O34" s="1"/>
      <c r="P34" s="1"/>
      <c r="Q34" s="1"/>
      <c r="R34" s="1"/>
      <c r="S34" s="1"/>
      <c r="T34" s="1"/>
      <c r="U34" s="1"/>
      <c r="V34" s="1"/>
      <c r="W34" s="1"/>
      <c r="X34" s="1"/>
      <c r="Y34" s="1"/>
      <c r="Z34" s="1"/>
    </row>
    <row r="35" spans="1:26" ht="12.75" customHeight="1">
      <c r="A35" s="4"/>
      <c r="B35" s="6" t="s">
        <v>191</v>
      </c>
      <c r="C35" s="15"/>
      <c r="D35" s="15"/>
      <c r="E35" s="15" t="s">
        <v>1123</v>
      </c>
      <c r="F35" s="15"/>
      <c r="G35" s="15"/>
      <c r="H35" s="1"/>
      <c r="I35" s="1"/>
      <c r="J35" s="1"/>
      <c r="K35" s="1"/>
      <c r="L35" s="1"/>
      <c r="M35" s="1"/>
      <c r="N35" s="1"/>
      <c r="O35" s="1"/>
      <c r="P35" s="1"/>
      <c r="Q35" s="1"/>
      <c r="R35" s="1"/>
      <c r="S35" s="1"/>
      <c r="T35" s="1"/>
      <c r="U35" s="1"/>
      <c r="V35" s="1"/>
      <c r="W35" s="1"/>
      <c r="X35" s="1"/>
      <c r="Y35" s="1"/>
      <c r="Z35" s="1"/>
    </row>
    <row r="36" spans="1:26" ht="39">
      <c r="A36" s="4"/>
      <c r="B36" s="6" t="s">
        <v>378</v>
      </c>
      <c r="C36" s="15" t="s">
        <v>1123</v>
      </c>
      <c r="D36" s="15"/>
      <c r="E36" s="15"/>
      <c r="F36" s="15"/>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379</v>
      </c>
      <c r="B38" s="536" t="s">
        <v>380</v>
      </c>
      <c r="C38" s="537"/>
      <c r="D38" s="537"/>
      <c r="E38" s="81"/>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381</v>
      </c>
      <c r="B40" s="536" t="s">
        <v>382</v>
      </c>
      <c r="C40" s="537"/>
      <c r="D40" s="537"/>
      <c r="E40" s="81">
        <v>2.75</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383</v>
      </c>
      <c r="B42" s="536" t="s">
        <v>384</v>
      </c>
      <c r="C42" s="537"/>
      <c r="D42" s="537"/>
      <c r="E42" s="537"/>
      <c r="F42" s="537"/>
      <c r="G42" s="11"/>
      <c r="H42" s="1"/>
      <c r="I42" s="1"/>
      <c r="J42" s="1"/>
      <c r="K42" s="1"/>
      <c r="L42" s="1"/>
      <c r="M42" s="1"/>
      <c r="N42" s="1"/>
      <c r="O42" s="1"/>
      <c r="P42" s="1"/>
      <c r="Q42" s="1"/>
      <c r="R42" s="1"/>
      <c r="S42" s="1"/>
      <c r="T42" s="1"/>
      <c r="U42" s="1"/>
      <c r="V42" s="1"/>
      <c r="W42" s="1"/>
      <c r="X42" s="1"/>
      <c r="Y42" s="1"/>
      <c r="Z42" s="1"/>
    </row>
    <row r="43" spans="1:26" ht="12.75" customHeight="1">
      <c r="A43" s="4"/>
      <c r="B43" s="345"/>
      <c r="C43" s="343"/>
      <c r="D43" s="343"/>
      <c r="E43" s="343"/>
      <c r="F43" s="343"/>
      <c r="G43" s="343"/>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385</v>
      </c>
      <c r="B45" s="549" t="s">
        <v>386</v>
      </c>
      <c r="C45" s="535"/>
      <c r="D45" s="535"/>
      <c r="E45" s="535"/>
      <c r="F45" s="535"/>
      <c r="G45" s="535"/>
      <c r="H45" s="1"/>
      <c r="I45" s="1"/>
      <c r="J45" s="1"/>
      <c r="K45" s="1"/>
      <c r="L45" s="1"/>
      <c r="M45" s="1"/>
      <c r="N45" s="1"/>
      <c r="O45" s="1"/>
      <c r="P45" s="1"/>
      <c r="Q45" s="1"/>
      <c r="R45" s="1"/>
      <c r="S45" s="1"/>
      <c r="T45" s="1"/>
      <c r="U45" s="1"/>
      <c r="V45" s="1"/>
      <c r="W45" s="1"/>
      <c r="X45" s="1"/>
      <c r="Y45" s="1"/>
      <c r="Z45" s="1"/>
    </row>
    <row r="46" spans="1:26" ht="21">
      <c r="A46" s="4" t="s">
        <v>385</v>
      </c>
      <c r="B46" s="149" t="s">
        <v>1020</v>
      </c>
      <c r="C46" s="149" t="s">
        <v>303</v>
      </c>
      <c r="D46" s="149" t="s">
        <v>387</v>
      </c>
      <c r="E46" s="149" t="s">
        <v>388</v>
      </c>
      <c r="F46" s="149" t="s">
        <v>389</v>
      </c>
      <c r="G46" s="149" t="s">
        <v>390</v>
      </c>
      <c r="H46" s="1"/>
      <c r="I46" s="1"/>
      <c r="J46" s="1"/>
      <c r="K46" s="1"/>
      <c r="L46" s="1"/>
      <c r="M46" s="1"/>
      <c r="N46" s="1"/>
      <c r="O46" s="1"/>
      <c r="P46" s="1"/>
      <c r="Q46" s="1"/>
      <c r="R46" s="1"/>
      <c r="S46" s="1"/>
      <c r="T46" s="1"/>
      <c r="U46" s="1"/>
      <c r="V46" s="1"/>
      <c r="W46" s="1"/>
      <c r="X46" s="1"/>
      <c r="Y46" s="1"/>
      <c r="Z46" s="1"/>
    </row>
    <row r="47" spans="1:26" ht="12.75" customHeight="1">
      <c r="A47" s="4" t="s">
        <v>385</v>
      </c>
      <c r="B47" s="110" t="s">
        <v>362</v>
      </c>
      <c r="C47" s="132"/>
      <c r="D47" s="132"/>
      <c r="E47" s="132"/>
      <c r="F47" s="132"/>
      <c r="G47" s="151" t="s">
        <v>1123</v>
      </c>
      <c r="H47" s="1"/>
      <c r="I47" s="1"/>
      <c r="J47" s="1"/>
      <c r="K47" s="1"/>
      <c r="L47" s="1"/>
      <c r="M47" s="1"/>
      <c r="N47" s="1"/>
      <c r="O47" s="1"/>
      <c r="P47" s="1"/>
      <c r="Q47" s="1"/>
      <c r="R47" s="1"/>
      <c r="S47" s="1"/>
      <c r="T47" s="1"/>
      <c r="U47" s="1"/>
      <c r="V47" s="1"/>
      <c r="W47" s="1"/>
      <c r="X47" s="1"/>
      <c r="Y47" s="1"/>
      <c r="Z47" s="1"/>
    </row>
    <row r="48" spans="1:26" ht="12.75" customHeight="1">
      <c r="A48" s="4" t="s">
        <v>385</v>
      </c>
      <c r="B48" s="110" t="s">
        <v>363</v>
      </c>
      <c r="C48" s="132"/>
      <c r="D48" s="132"/>
      <c r="E48" s="132"/>
      <c r="F48" s="132"/>
      <c r="G48" s="151"/>
      <c r="H48" s="1"/>
      <c r="I48" s="1"/>
      <c r="J48" s="1"/>
      <c r="K48" s="1"/>
      <c r="L48" s="1"/>
      <c r="M48" s="1"/>
      <c r="N48" s="1"/>
      <c r="O48" s="1"/>
      <c r="P48" s="1"/>
      <c r="Q48" s="1"/>
      <c r="R48" s="1"/>
      <c r="S48" s="1"/>
      <c r="T48" s="1"/>
      <c r="U48" s="1"/>
      <c r="V48" s="1"/>
      <c r="W48" s="1"/>
      <c r="X48" s="1"/>
      <c r="Y48" s="1"/>
      <c r="Z48" s="1"/>
    </row>
    <row r="49" spans="1:26" ht="12.75" customHeight="1">
      <c r="A49" s="4" t="s">
        <v>385</v>
      </c>
      <c r="B49" s="110" t="s">
        <v>364</v>
      </c>
      <c r="C49" s="132"/>
      <c r="D49" s="132"/>
      <c r="E49" s="132"/>
      <c r="F49" s="132"/>
      <c r="G49" s="151" t="s">
        <v>1123</v>
      </c>
      <c r="H49" s="1"/>
      <c r="I49" s="1"/>
      <c r="J49" s="1"/>
      <c r="K49" s="1"/>
      <c r="L49" s="1"/>
      <c r="M49" s="1"/>
      <c r="N49" s="1"/>
      <c r="O49" s="1"/>
      <c r="P49" s="1"/>
      <c r="Q49" s="1"/>
      <c r="R49" s="1"/>
      <c r="S49" s="1"/>
      <c r="T49" s="1"/>
      <c r="U49" s="1"/>
      <c r="V49" s="1"/>
      <c r="W49" s="1"/>
      <c r="X49" s="1"/>
      <c r="Y49" s="1"/>
      <c r="Z49" s="1"/>
    </row>
    <row r="50" spans="1:26" ht="12.75" customHeight="1">
      <c r="A50" s="4" t="s">
        <v>385</v>
      </c>
      <c r="B50" s="110" t="s">
        <v>365</v>
      </c>
      <c r="C50" s="132"/>
      <c r="D50" s="132"/>
      <c r="E50" s="132"/>
      <c r="F50" s="132"/>
      <c r="G50" s="151" t="s">
        <v>1123</v>
      </c>
      <c r="H50" s="1"/>
      <c r="I50" s="1"/>
      <c r="J50" s="1"/>
      <c r="K50" s="1"/>
      <c r="L50" s="1"/>
      <c r="M50" s="1"/>
      <c r="N50" s="1"/>
      <c r="O50" s="1"/>
      <c r="P50" s="1"/>
      <c r="Q50" s="1"/>
      <c r="R50" s="1"/>
      <c r="S50" s="1"/>
      <c r="T50" s="1"/>
      <c r="U50" s="1"/>
      <c r="V50" s="1"/>
      <c r="W50" s="1"/>
      <c r="X50" s="1"/>
      <c r="Y50" s="1"/>
      <c r="Z50" s="1"/>
    </row>
    <row r="51" spans="1:26" ht="12.75" customHeight="1">
      <c r="A51" s="4"/>
      <c r="B51" s="1"/>
      <c r="C51" s="152"/>
      <c r="D51" s="152"/>
      <c r="E51" s="152"/>
      <c r="F51" s="152"/>
      <c r="G51" s="17"/>
      <c r="H51" s="1"/>
      <c r="I51" s="1"/>
      <c r="J51" s="1"/>
      <c r="K51" s="1"/>
      <c r="L51" s="1"/>
      <c r="M51" s="1"/>
      <c r="N51" s="1"/>
      <c r="O51" s="1"/>
      <c r="P51" s="1"/>
      <c r="Q51" s="1"/>
      <c r="R51" s="1"/>
      <c r="S51" s="1"/>
      <c r="T51" s="1"/>
      <c r="U51" s="1"/>
      <c r="V51" s="1"/>
      <c r="W51" s="1"/>
      <c r="X51" s="1"/>
      <c r="Y51" s="1"/>
      <c r="Z51" s="1"/>
    </row>
    <row r="52" spans="1:26" ht="12.75" customHeight="1">
      <c r="A52" s="4"/>
      <c r="B52" s="1"/>
      <c r="C52" s="152"/>
      <c r="D52" s="152"/>
      <c r="E52" s="152"/>
      <c r="F52" s="152"/>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40"/>
      <c r="C54" s="537"/>
      <c r="D54" s="537"/>
      <c r="E54" s="62" t="s">
        <v>8</v>
      </c>
      <c r="F54" s="62" t="s">
        <v>9</v>
      </c>
      <c r="G54" s="8"/>
      <c r="H54" s="1"/>
      <c r="I54" s="1"/>
      <c r="J54" s="1"/>
      <c r="K54" s="1"/>
      <c r="L54" s="1"/>
      <c r="M54" s="1"/>
      <c r="N54" s="1"/>
      <c r="O54" s="1"/>
      <c r="P54" s="1"/>
      <c r="Q54" s="1"/>
      <c r="R54" s="1"/>
      <c r="S54" s="1"/>
      <c r="T54" s="1"/>
      <c r="U54" s="1"/>
      <c r="V54" s="1"/>
      <c r="W54" s="1"/>
      <c r="X54" s="1"/>
      <c r="Y54" s="1"/>
      <c r="Z54" s="1"/>
    </row>
    <row r="55" spans="1:26" ht="26.25" customHeight="1">
      <c r="A55" s="4" t="s">
        <v>391</v>
      </c>
      <c r="B55" s="536" t="s">
        <v>392</v>
      </c>
      <c r="C55" s="537"/>
      <c r="D55" s="538"/>
      <c r="E55" s="15"/>
      <c r="F55" s="15"/>
      <c r="G55" s="73"/>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4"/>
      <c r="F56" s="64"/>
      <c r="G56" s="1"/>
      <c r="H56" s="1"/>
      <c r="I56" s="1"/>
      <c r="J56" s="1"/>
      <c r="K56" s="1"/>
      <c r="L56" s="1"/>
      <c r="M56" s="1"/>
      <c r="N56" s="1"/>
      <c r="O56" s="1"/>
      <c r="P56" s="1"/>
      <c r="Q56" s="1"/>
      <c r="R56" s="1"/>
      <c r="S56" s="1"/>
      <c r="T56" s="1"/>
      <c r="U56" s="1"/>
      <c r="V56" s="1"/>
      <c r="W56" s="1"/>
      <c r="X56" s="1"/>
      <c r="Y56" s="1"/>
      <c r="Z56" s="1"/>
    </row>
    <row r="57" spans="1:26" ht="12.75" customHeight="1">
      <c r="A57" s="4" t="s">
        <v>393</v>
      </c>
      <c r="B57" s="536" t="s">
        <v>394</v>
      </c>
      <c r="C57" s="537"/>
      <c r="D57" s="537"/>
      <c r="E57" s="537"/>
      <c r="F57" s="537"/>
      <c r="G57" s="537"/>
      <c r="H57" s="1"/>
      <c r="I57" s="1"/>
      <c r="J57" s="1"/>
      <c r="K57" s="1"/>
      <c r="L57" s="1"/>
      <c r="M57" s="1"/>
      <c r="N57" s="1"/>
      <c r="O57" s="1"/>
      <c r="P57" s="1"/>
      <c r="Q57" s="1"/>
      <c r="R57" s="1"/>
      <c r="S57" s="1"/>
      <c r="T57" s="1"/>
      <c r="U57" s="1"/>
      <c r="V57" s="1"/>
      <c r="W57" s="1"/>
      <c r="X57" s="1"/>
      <c r="Y57" s="1"/>
      <c r="Z57" s="1"/>
    </row>
    <row r="58" spans="1:26" ht="36.75" customHeight="1">
      <c r="A58" s="4"/>
      <c r="B58" s="550" t="s">
        <v>1140</v>
      </c>
      <c r="C58" s="535"/>
      <c r="D58" s="535"/>
      <c r="E58" s="535"/>
      <c r="F58" s="535"/>
      <c r="G58" s="535"/>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551" t="s">
        <v>395</v>
      </c>
      <c r="C60" s="537"/>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396</v>
      </c>
      <c r="B61" s="536" t="s">
        <v>397</v>
      </c>
      <c r="C61" s="537"/>
      <c r="D61" s="153" t="s">
        <v>105</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540"/>
      <c r="C63" s="537"/>
      <c r="D63" s="537"/>
      <c r="E63" s="62" t="s">
        <v>233</v>
      </c>
      <c r="F63" s="62" t="s">
        <v>398</v>
      </c>
      <c r="G63" s="1"/>
      <c r="H63" s="1"/>
      <c r="I63" s="1"/>
      <c r="J63" s="1"/>
      <c r="K63" s="1"/>
      <c r="L63" s="1"/>
      <c r="M63" s="1"/>
      <c r="N63" s="1"/>
      <c r="O63" s="1"/>
      <c r="P63" s="1"/>
      <c r="Q63" s="1"/>
      <c r="R63" s="1"/>
      <c r="S63" s="1"/>
      <c r="T63" s="1"/>
      <c r="U63" s="1"/>
      <c r="V63" s="1"/>
      <c r="W63" s="1"/>
      <c r="X63" s="1"/>
      <c r="Y63" s="1"/>
      <c r="Z63" s="1"/>
    </row>
    <row r="64" spans="1:26" ht="26.25" customHeight="1">
      <c r="A64" s="4" t="s">
        <v>399</v>
      </c>
      <c r="B64" s="536" t="s">
        <v>400</v>
      </c>
      <c r="C64" s="537"/>
      <c r="D64" s="538"/>
      <c r="E64" s="15" t="s">
        <v>1141</v>
      </c>
      <c r="F64" s="15" t="s">
        <v>1141</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40"/>
      <c r="C66" s="537"/>
      <c r="D66" s="537"/>
      <c r="E66" s="62" t="s">
        <v>233</v>
      </c>
      <c r="F66" s="62" t="s">
        <v>398</v>
      </c>
      <c r="G66" s="1"/>
      <c r="H66" s="1"/>
      <c r="I66" s="1"/>
      <c r="J66" s="1"/>
      <c r="K66" s="1"/>
      <c r="L66" s="1"/>
      <c r="M66" s="1"/>
      <c r="N66" s="1"/>
      <c r="O66" s="1"/>
      <c r="P66" s="1"/>
      <c r="Q66" s="1"/>
      <c r="R66" s="1"/>
      <c r="S66" s="1"/>
      <c r="T66" s="1"/>
      <c r="U66" s="1"/>
      <c r="V66" s="1"/>
      <c r="W66" s="1"/>
      <c r="X66" s="1"/>
      <c r="Y66" s="1"/>
      <c r="Z66" s="1"/>
    </row>
    <row r="67" spans="1:26" ht="27" customHeight="1">
      <c r="A67" s="4" t="s">
        <v>401</v>
      </c>
      <c r="B67" s="536" t="s">
        <v>402</v>
      </c>
      <c r="C67" s="537"/>
      <c r="D67" s="538"/>
      <c r="E67" s="15" t="s">
        <v>1141</v>
      </c>
      <c r="F67" s="15" t="s">
        <v>1141</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403</v>
      </c>
      <c r="B69" s="536" t="s">
        <v>404</v>
      </c>
      <c r="C69" s="537"/>
      <c r="D69" s="547"/>
      <c r="E69" s="487">
        <v>17</v>
      </c>
      <c r="F69" s="69"/>
      <c r="G69" s="8"/>
      <c r="H69" s="1"/>
      <c r="I69" s="1"/>
      <c r="J69" s="1"/>
      <c r="K69" s="1"/>
      <c r="L69" s="1"/>
      <c r="M69" s="1"/>
      <c r="N69" s="1"/>
      <c r="O69" s="1"/>
      <c r="P69" s="1"/>
      <c r="Q69" s="1"/>
      <c r="R69" s="1"/>
      <c r="S69" s="1"/>
      <c r="T69" s="1"/>
      <c r="U69" s="1"/>
      <c r="V69" s="1"/>
      <c r="W69" s="1"/>
      <c r="X69" s="1"/>
      <c r="Y69" s="1"/>
      <c r="Z69" s="1"/>
    </row>
    <row r="70" spans="1:26" ht="12.75" customHeight="1">
      <c r="A70" s="4"/>
      <c r="B70" s="69"/>
      <c r="C70" s="69"/>
      <c r="D70" s="69"/>
      <c r="E70" s="69"/>
      <c r="F70" s="69"/>
      <c r="G70" s="8"/>
      <c r="H70" s="1"/>
      <c r="I70" s="1"/>
      <c r="J70" s="1"/>
      <c r="K70" s="1"/>
      <c r="L70" s="1"/>
      <c r="M70" s="1"/>
      <c r="N70" s="1"/>
      <c r="O70" s="1"/>
      <c r="P70" s="1"/>
      <c r="Q70" s="1"/>
      <c r="R70" s="1"/>
      <c r="S70" s="1"/>
      <c r="T70" s="1"/>
      <c r="U70" s="1"/>
      <c r="V70" s="1"/>
      <c r="W70" s="1"/>
      <c r="X70" s="1"/>
      <c r="Y70" s="1"/>
      <c r="Z70" s="1"/>
    </row>
    <row r="71" spans="1:26" ht="26.25" customHeight="1">
      <c r="A71" s="4" t="s">
        <v>405</v>
      </c>
      <c r="B71" s="536" t="s">
        <v>406</v>
      </c>
      <c r="C71" s="537"/>
      <c r="D71" s="547"/>
      <c r="E71" s="487">
        <v>30</v>
      </c>
      <c r="F71" s="69"/>
      <c r="G71" s="8"/>
      <c r="H71" s="1"/>
      <c r="I71" s="1"/>
      <c r="J71" s="1"/>
      <c r="K71" s="1"/>
      <c r="L71" s="1"/>
      <c r="M71" s="1"/>
      <c r="N71" s="1"/>
      <c r="O71" s="1"/>
      <c r="P71" s="1"/>
      <c r="Q71" s="1"/>
      <c r="R71" s="1"/>
      <c r="S71" s="1"/>
      <c r="T71" s="1"/>
      <c r="U71" s="1"/>
      <c r="V71" s="1"/>
      <c r="W71" s="1"/>
      <c r="X71" s="1"/>
      <c r="Y71" s="1"/>
      <c r="Z71" s="1"/>
    </row>
    <row r="72" spans="1:26" ht="12.75" customHeight="1">
      <c r="A72" s="4"/>
      <c r="B72" s="69"/>
      <c r="C72" s="69"/>
      <c r="D72" s="69"/>
      <c r="E72" s="69"/>
      <c r="F72" s="69"/>
      <c r="G72" s="8"/>
      <c r="H72" s="1"/>
      <c r="I72" s="1"/>
      <c r="J72" s="1"/>
      <c r="K72" s="1"/>
      <c r="L72" s="1"/>
      <c r="M72" s="1"/>
      <c r="N72" s="1"/>
      <c r="O72" s="1"/>
      <c r="P72" s="1"/>
      <c r="Q72" s="1"/>
      <c r="R72" s="1"/>
      <c r="S72" s="1"/>
      <c r="T72" s="1"/>
      <c r="U72" s="1"/>
      <c r="V72" s="1"/>
      <c r="W72" s="1"/>
      <c r="X72" s="1"/>
      <c r="Y72" s="1"/>
      <c r="Z72" s="1"/>
    </row>
    <row r="73" spans="1:26" ht="12.75" customHeight="1">
      <c r="A73" s="4" t="s">
        <v>407</v>
      </c>
      <c r="B73" s="536" t="s">
        <v>408</v>
      </c>
      <c r="C73" s="537"/>
      <c r="D73" s="537"/>
      <c r="E73" s="537"/>
      <c r="F73" s="537"/>
      <c r="G73" s="537"/>
      <c r="H73" s="1"/>
      <c r="I73" s="1"/>
      <c r="J73" s="1"/>
      <c r="K73" s="1"/>
      <c r="L73" s="1"/>
      <c r="M73" s="1"/>
      <c r="N73" s="1"/>
      <c r="O73" s="1"/>
      <c r="P73" s="1"/>
      <c r="Q73" s="1"/>
      <c r="R73" s="1"/>
      <c r="S73" s="1"/>
      <c r="T73" s="1"/>
      <c r="U73" s="1"/>
      <c r="V73" s="1"/>
      <c r="W73" s="1"/>
      <c r="X73" s="1"/>
      <c r="Y73" s="1"/>
      <c r="Z73" s="1"/>
    </row>
    <row r="74" spans="1:26" ht="30" customHeight="1">
      <c r="A74" s="4"/>
      <c r="B74" s="550" t="s">
        <v>1142</v>
      </c>
      <c r="C74" s="535"/>
      <c r="D74" s="535"/>
      <c r="E74" s="535"/>
      <c r="F74" s="535"/>
      <c r="G74" s="535"/>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0" t="s">
        <v>409</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410</v>
      </c>
      <c r="B77" s="1" t="s">
        <v>411</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540"/>
      <c r="C79" s="537"/>
      <c r="D79" s="537"/>
      <c r="E79" s="42" t="s">
        <v>8</v>
      </c>
      <c r="F79" s="154" t="s">
        <v>9</v>
      </c>
      <c r="G79" s="3"/>
      <c r="H79" s="1"/>
      <c r="I79" s="1"/>
      <c r="J79" s="1"/>
      <c r="K79" s="1"/>
      <c r="L79" s="1"/>
      <c r="M79" s="1"/>
      <c r="N79" s="1"/>
      <c r="O79" s="1"/>
      <c r="P79" s="1"/>
      <c r="Q79" s="1"/>
      <c r="R79" s="1"/>
      <c r="S79" s="1"/>
      <c r="T79" s="1"/>
      <c r="U79" s="1"/>
      <c r="V79" s="1"/>
      <c r="W79" s="1"/>
      <c r="X79" s="1"/>
      <c r="Y79" s="1"/>
      <c r="Z79" s="1"/>
    </row>
    <row r="80" spans="1:26" ht="12.75" customHeight="1">
      <c r="A80" s="4"/>
      <c r="B80" s="555" t="s">
        <v>412</v>
      </c>
      <c r="C80" s="537"/>
      <c r="D80" s="538"/>
      <c r="E80" s="15"/>
      <c r="F80" s="9" t="s">
        <v>1123</v>
      </c>
      <c r="G80" s="3"/>
      <c r="H80" s="1"/>
      <c r="I80" s="1"/>
      <c r="J80" s="1"/>
      <c r="K80" s="1"/>
      <c r="L80" s="1"/>
      <c r="M80" s="1"/>
      <c r="N80" s="1"/>
      <c r="O80" s="1"/>
      <c r="P80" s="1"/>
      <c r="Q80" s="1"/>
      <c r="R80" s="1"/>
      <c r="S80" s="1"/>
      <c r="T80" s="1"/>
      <c r="U80" s="1"/>
      <c r="V80" s="1"/>
      <c r="W80" s="1"/>
      <c r="X80" s="1"/>
      <c r="Y80" s="1"/>
      <c r="Z80" s="1"/>
    </row>
    <row r="81" spans="1:26" ht="12.75" customHeight="1">
      <c r="A81" s="4"/>
      <c r="B81" s="555" t="s">
        <v>413</v>
      </c>
      <c r="C81" s="537"/>
      <c r="D81" s="538"/>
      <c r="E81" s="15" t="s">
        <v>1123</v>
      </c>
      <c r="F81" s="9"/>
      <c r="G81" s="3"/>
      <c r="H81" s="1"/>
      <c r="I81" s="1"/>
      <c r="J81" s="1"/>
      <c r="K81" s="1"/>
      <c r="L81" s="1"/>
      <c r="M81" s="1"/>
      <c r="N81" s="1"/>
      <c r="O81" s="1"/>
      <c r="P81" s="1"/>
      <c r="Q81" s="1"/>
      <c r="R81" s="1"/>
      <c r="S81" s="1"/>
      <c r="T81" s="1"/>
      <c r="U81" s="1"/>
      <c r="V81" s="1"/>
      <c r="W81" s="1"/>
      <c r="X81" s="1"/>
      <c r="Y81" s="1"/>
      <c r="Z81" s="1"/>
    </row>
    <row r="82" spans="1:26" ht="12.75" customHeight="1">
      <c r="A82" s="4"/>
      <c r="B82" s="555" t="s">
        <v>414</v>
      </c>
      <c r="C82" s="537"/>
      <c r="D82" s="538"/>
      <c r="E82" s="15"/>
      <c r="F82" s="9" t="s">
        <v>1123</v>
      </c>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540"/>
      <c r="C84" s="537"/>
      <c r="D84" s="537"/>
      <c r="E84" s="42" t="s">
        <v>233</v>
      </c>
      <c r="F84" s="154" t="s">
        <v>398</v>
      </c>
      <c r="G84" s="3"/>
      <c r="H84" s="1"/>
      <c r="I84" s="1"/>
      <c r="J84" s="1"/>
      <c r="K84" s="1"/>
      <c r="L84" s="1"/>
      <c r="M84" s="1"/>
      <c r="N84" s="1"/>
      <c r="O84" s="1"/>
      <c r="P84" s="1"/>
      <c r="Q84" s="1"/>
      <c r="R84" s="1"/>
      <c r="S84" s="1"/>
      <c r="T84" s="1"/>
      <c r="U84" s="1"/>
      <c r="V84" s="1"/>
      <c r="W84" s="1"/>
      <c r="X84" s="1"/>
      <c r="Y84" s="1"/>
      <c r="Z84" s="1"/>
    </row>
    <row r="85" spans="1:26" ht="12.75" customHeight="1">
      <c r="A85" s="4" t="s">
        <v>415</v>
      </c>
      <c r="B85" s="423" t="s">
        <v>1180</v>
      </c>
      <c r="C85" s="423"/>
      <c r="D85" s="447"/>
      <c r="E85" s="552" t="s">
        <v>1141</v>
      </c>
      <c r="F85" s="554" t="s">
        <v>1141</v>
      </c>
      <c r="G85" s="3"/>
      <c r="H85" s="1"/>
      <c r="I85" s="1"/>
      <c r="J85" s="1"/>
      <c r="K85" s="1"/>
      <c r="L85" s="1"/>
      <c r="M85" s="1"/>
      <c r="N85" s="1"/>
      <c r="O85" s="1"/>
      <c r="P85" s="1"/>
      <c r="Q85" s="1"/>
      <c r="R85" s="1"/>
      <c r="S85" s="1"/>
      <c r="T85" s="1"/>
      <c r="U85" s="1"/>
      <c r="V85" s="1"/>
      <c r="W85" s="1"/>
      <c r="X85" s="1"/>
      <c r="Y85" s="1"/>
      <c r="Z85" s="1"/>
    </row>
    <row r="86" spans="1:26" ht="12.75" customHeight="1">
      <c r="A86" s="4"/>
      <c r="B86" s="423" t="s">
        <v>1181</v>
      </c>
      <c r="C86" s="423"/>
      <c r="D86" s="447"/>
      <c r="E86" s="553"/>
      <c r="F86" s="553"/>
      <c r="G86" s="3"/>
      <c r="H86" s="1"/>
      <c r="I86" s="1"/>
      <c r="J86" s="1"/>
      <c r="K86" s="1"/>
      <c r="L86" s="1"/>
      <c r="M86" s="1"/>
      <c r="N86" s="1"/>
      <c r="O86" s="1"/>
      <c r="P86" s="1"/>
      <c r="Q86" s="1"/>
      <c r="R86" s="1"/>
      <c r="S86" s="1"/>
      <c r="T86" s="1"/>
      <c r="U86" s="1"/>
      <c r="V86" s="1"/>
      <c r="W86" s="1"/>
      <c r="X86" s="1"/>
      <c r="Y86" s="1"/>
      <c r="Z86" s="1"/>
    </row>
    <row r="87" spans="1:26" ht="12.75" customHeight="1">
      <c r="A87" s="4"/>
      <c r="B87" s="423" t="s">
        <v>1182</v>
      </c>
      <c r="C87" s="423"/>
      <c r="D87" s="447"/>
      <c r="E87" s="532"/>
      <c r="F87" s="532"/>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540"/>
      <c r="C89" s="537"/>
      <c r="D89" s="537"/>
      <c r="E89" s="490" t="s">
        <v>233</v>
      </c>
      <c r="F89" s="154" t="s">
        <v>398</v>
      </c>
      <c r="G89" s="3"/>
      <c r="H89" s="1"/>
      <c r="I89" s="1"/>
      <c r="J89" s="1"/>
      <c r="K89" s="1"/>
      <c r="L89" s="1"/>
      <c r="M89" s="1"/>
      <c r="N89" s="1"/>
      <c r="O89" s="1"/>
      <c r="P89" s="1"/>
      <c r="Q89" s="1"/>
      <c r="R89" s="1"/>
      <c r="S89" s="1"/>
      <c r="T89" s="1"/>
      <c r="U89" s="1"/>
      <c r="V89" s="1"/>
      <c r="W89" s="1"/>
      <c r="X89" s="1"/>
      <c r="Y89" s="1"/>
      <c r="Z89" s="1"/>
    </row>
    <row r="90" spans="1:26" ht="12.75" customHeight="1">
      <c r="A90" s="4" t="s">
        <v>416</v>
      </c>
      <c r="B90" s="441" t="s">
        <v>1174</v>
      </c>
      <c r="D90" s="393"/>
      <c r="E90" s="556" t="s">
        <v>1143</v>
      </c>
      <c r="F90" s="558" t="s">
        <v>1144</v>
      </c>
      <c r="G90" s="3"/>
      <c r="H90" s="1"/>
      <c r="I90" s="1"/>
      <c r="J90" s="1"/>
      <c r="K90" s="1"/>
      <c r="L90" s="1"/>
      <c r="M90" s="1"/>
      <c r="N90" s="1"/>
      <c r="O90" s="1"/>
      <c r="P90" s="1"/>
      <c r="Q90" s="1"/>
      <c r="R90" s="1"/>
      <c r="S90" s="1"/>
      <c r="T90" s="1"/>
      <c r="U90" s="1"/>
      <c r="V90" s="1"/>
      <c r="W90" s="1"/>
      <c r="X90" s="1"/>
      <c r="Y90" s="1"/>
      <c r="Z90" s="1"/>
    </row>
    <row r="91" spans="1:26" ht="12.75" customHeight="1">
      <c r="A91" s="4"/>
      <c r="B91" s="488" t="s">
        <v>1175</v>
      </c>
      <c r="C91" s="408"/>
      <c r="D91" s="393"/>
      <c r="E91" s="557"/>
      <c r="F91" s="559"/>
      <c r="G91" s="3"/>
      <c r="H91" s="1"/>
      <c r="I91" s="1"/>
      <c r="J91" s="1"/>
      <c r="K91" s="1"/>
      <c r="L91" s="1"/>
      <c r="M91" s="1"/>
      <c r="N91" s="1"/>
      <c r="O91" s="1"/>
      <c r="P91" s="1"/>
      <c r="Q91" s="1"/>
      <c r="R91" s="1"/>
      <c r="S91" s="1"/>
      <c r="T91" s="1"/>
      <c r="U91" s="1"/>
      <c r="V91" s="1"/>
      <c r="W91" s="1"/>
      <c r="X91" s="1"/>
      <c r="Y91" s="1"/>
      <c r="Z91" s="1"/>
    </row>
    <row r="92" spans="1:26" ht="12.75" customHeight="1">
      <c r="A92" s="4"/>
      <c r="B92" s="488" t="s">
        <v>1176</v>
      </c>
      <c r="C92" s="408"/>
      <c r="D92" s="393"/>
      <c r="E92" s="557"/>
      <c r="F92" s="559"/>
      <c r="G92" s="3"/>
      <c r="H92" s="1"/>
      <c r="I92" s="1"/>
      <c r="J92" s="1"/>
      <c r="K92" s="1"/>
      <c r="L92" s="1"/>
      <c r="M92" s="1"/>
      <c r="N92" s="1"/>
      <c r="O92" s="1"/>
      <c r="P92" s="1"/>
      <c r="Q92" s="1"/>
      <c r="R92" s="1"/>
      <c r="S92" s="1"/>
      <c r="T92" s="1"/>
      <c r="U92" s="1"/>
      <c r="V92" s="1"/>
      <c r="W92" s="1"/>
      <c r="X92" s="1"/>
      <c r="Y92" s="1"/>
      <c r="Z92" s="1"/>
    </row>
    <row r="93" spans="1:26" ht="12.75" customHeight="1">
      <c r="A93" s="4"/>
      <c r="B93" s="393" t="s">
        <v>1177</v>
      </c>
      <c r="C93" s="393"/>
      <c r="D93" s="393"/>
      <c r="E93" s="557"/>
      <c r="F93" s="560"/>
      <c r="G93" s="3"/>
      <c r="H93" s="1"/>
      <c r="I93" s="1"/>
      <c r="J93" s="1"/>
      <c r="K93" s="1"/>
      <c r="L93" s="1"/>
      <c r="M93" s="1"/>
      <c r="N93" s="1"/>
      <c r="O93" s="1"/>
      <c r="P93" s="1"/>
      <c r="Q93" s="1"/>
      <c r="R93" s="1"/>
      <c r="S93" s="1"/>
      <c r="T93" s="1"/>
      <c r="U93" s="1"/>
      <c r="V93" s="1"/>
      <c r="W93" s="1"/>
      <c r="X93" s="1"/>
      <c r="Y93" s="1"/>
      <c r="Z93" s="1"/>
    </row>
    <row r="94" spans="1:26" ht="12.75" customHeight="1">
      <c r="A94" s="4"/>
      <c r="B94" s="489"/>
      <c r="C94" s="489"/>
      <c r="D94" s="489"/>
      <c r="E94" s="450"/>
      <c r="F94" s="3"/>
      <c r="G94" s="3"/>
      <c r="H94" s="1"/>
      <c r="I94" s="1"/>
      <c r="J94" s="1"/>
      <c r="K94" s="1"/>
      <c r="L94" s="1"/>
      <c r="M94" s="1"/>
      <c r="N94" s="1"/>
      <c r="O94" s="1"/>
      <c r="P94" s="1"/>
      <c r="Q94" s="1"/>
      <c r="R94" s="1"/>
      <c r="S94" s="1"/>
      <c r="T94" s="1"/>
      <c r="U94" s="1"/>
      <c r="V94" s="1"/>
      <c r="W94" s="1"/>
      <c r="X94" s="1"/>
      <c r="Y94" s="1"/>
      <c r="Z94" s="1"/>
    </row>
    <row r="95" spans="1:26" ht="12.75" customHeight="1">
      <c r="A95" s="4"/>
      <c r="B95" s="561"/>
      <c r="C95" s="546"/>
      <c r="D95" s="546"/>
      <c r="E95" s="490" t="s">
        <v>8</v>
      </c>
      <c r="F95" s="154" t="s">
        <v>9</v>
      </c>
      <c r="G95" s="3"/>
      <c r="H95" s="1"/>
      <c r="I95" s="1"/>
      <c r="J95" s="1"/>
      <c r="K95" s="1"/>
      <c r="L95" s="1"/>
      <c r="M95" s="1"/>
      <c r="N95" s="1"/>
      <c r="O95" s="1"/>
      <c r="P95" s="1"/>
      <c r="Q95" s="1"/>
      <c r="R95" s="1"/>
      <c r="S95" s="1"/>
      <c r="T95" s="1"/>
      <c r="U95" s="1"/>
      <c r="V95" s="1"/>
      <c r="W95" s="1"/>
      <c r="X95" s="1"/>
      <c r="Y95" s="1"/>
      <c r="Z95" s="1"/>
    </row>
    <row r="96" spans="1:26" ht="12.75" customHeight="1">
      <c r="A96" s="4" t="s">
        <v>417</v>
      </c>
      <c r="B96" s="442" t="s">
        <v>1178</v>
      </c>
      <c r="C96" s="442"/>
      <c r="D96" s="442"/>
      <c r="E96" s="556" t="s">
        <v>1123</v>
      </c>
      <c r="F96" s="558"/>
      <c r="G96" s="3"/>
      <c r="H96" s="1"/>
      <c r="I96" s="1"/>
      <c r="J96" s="1"/>
      <c r="K96" s="1"/>
      <c r="L96" s="1"/>
      <c r="M96" s="1"/>
      <c r="N96" s="1"/>
      <c r="O96" s="1"/>
      <c r="P96" s="1"/>
      <c r="Q96" s="1"/>
      <c r="R96" s="1"/>
      <c r="S96" s="1"/>
      <c r="T96" s="1"/>
      <c r="U96" s="1"/>
      <c r="V96" s="1"/>
      <c r="W96" s="1"/>
      <c r="X96" s="1"/>
      <c r="Y96" s="1"/>
      <c r="Z96" s="1"/>
    </row>
    <row r="97" spans="1:26" ht="12.75" customHeight="1">
      <c r="A97" s="4"/>
      <c r="B97" s="442" t="s">
        <v>1179</v>
      </c>
      <c r="C97" s="442"/>
      <c r="D97" s="442"/>
      <c r="E97" s="557"/>
      <c r="F97" s="560"/>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19" t="s">
        <v>418</v>
      </c>
      <c r="G99" s="3"/>
      <c r="H99" s="1"/>
      <c r="I99" s="1"/>
      <c r="J99" s="1"/>
      <c r="K99" s="1"/>
      <c r="L99" s="1"/>
      <c r="M99" s="1"/>
      <c r="N99" s="1"/>
      <c r="O99" s="1"/>
      <c r="P99" s="1"/>
      <c r="Q99" s="1"/>
      <c r="R99" s="1"/>
      <c r="S99" s="1"/>
      <c r="T99" s="1"/>
      <c r="U99" s="1"/>
      <c r="V99" s="1"/>
      <c r="W99" s="1"/>
      <c r="X99" s="1"/>
      <c r="Y99" s="1"/>
      <c r="Z99" s="1"/>
    </row>
    <row r="100" spans="1:26" ht="12.75" customHeight="1">
      <c r="A100" s="4"/>
      <c r="B100" s="444" t="s">
        <v>1145</v>
      </c>
      <c r="C100" s="343"/>
      <c r="D100" s="343"/>
      <c r="E100" s="343"/>
      <c r="F100" s="343"/>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19"/>
      <c r="C101" s="19"/>
      <c r="D101" s="19"/>
      <c r="E101" s="19"/>
      <c r="F101" s="19"/>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419</v>
      </c>
      <c r="B102" s="19" t="s">
        <v>420</v>
      </c>
      <c r="G102" s="3"/>
      <c r="H102" s="1"/>
      <c r="I102" s="1"/>
      <c r="J102" s="1"/>
      <c r="K102" s="1"/>
      <c r="L102" s="1"/>
      <c r="M102" s="1"/>
      <c r="N102" s="1"/>
      <c r="O102" s="1"/>
      <c r="P102" s="1"/>
      <c r="Q102" s="1"/>
      <c r="R102" s="1"/>
      <c r="S102" s="1"/>
      <c r="T102" s="1"/>
      <c r="U102" s="1"/>
      <c r="V102" s="1"/>
      <c r="W102" s="1"/>
      <c r="X102" s="1"/>
      <c r="Y102" s="1"/>
      <c r="Z102" s="1"/>
    </row>
    <row r="103" spans="1:26" ht="18.75" customHeight="1">
      <c r="A103" s="4"/>
      <c r="B103" s="65" t="s">
        <v>1146</v>
      </c>
      <c r="C103" s="343"/>
      <c r="D103" s="343"/>
      <c r="E103" s="343"/>
      <c r="F103" s="343"/>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mergeCells count="38">
    <mergeCell ref="B89:D89"/>
    <mergeCell ref="E90:E93"/>
    <mergeCell ref="F90:F93"/>
    <mergeCell ref="B95:D95"/>
    <mergeCell ref="E96:E97"/>
    <mergeCell ref="F96:F97"/>
    <mergeCell ref="B69:D69"/>
    <mergeCell ref="B73:G73"/>
    <mergeCell ref="B74:G74"/>
    <mergeCell ref="E85:E87"/>
    <mergeCell ref="F85:F87"/>
    <mergeCell ref="B71:D71"/>
    <mergeCell ref="B79:D79"/>
    <mergeCell ref="B80:D80"/>
    <mergeCell ref="B81:D81"/>
    <mergeCell ref="B82:D82"/>
    <mergeCell ref="B84:D84"/>
    <mergeCell ref="B61:C61"/>
    <mergeCell ref="B63:D63"/>
    <mergeCell ref="B64:D64"/>
    <mergeCell ref="B66:D66"/>
    <mergeCell ref="B67:D67"/>
    <mergeCell ref="B54:D54"/>
    <mergeCell ref="B55:D55"/>
    <mergeCell ref="B57:G57"/>
    <mergeCell ref="B58:G58"/>
    <mergeCell ref="B60:C60"/>
    <mergeCell ref="B28:E28"/>
    <mergeCell ref="B38:D38"/>
    <mergeCell ref="B42:F42"/>
    <mergeCell ref="B45:G45"/>
    <mergeCell ref="B40:D40"/>
    <mergeCell ref="B9:G9"/>
    <mergeCell ref="B25:D25"/>
    <mergeCell ref="B26:D26"/>
    <mergeCell ref="B5:D5"/>
    <mergeCell ref="B6:D6"/>
    <mergeCell ref="B8:G8"/>
  </mergeCells>
  <hyperlinks>
    <hyperlink ref="B100" r:id="rId1" xr:uid="{2BB1D6FD-B6C1-4442-BD46-F192CADC484F}"/>
  </hyperlinks>
  <pageMargins left="0.75" right="0.75" top="1" bottom="1" header="0" footer="0"/>
  <pageSetup scale="75" orientation="portrait" r:id="rId2"/>
  <headerFooter>
    <oddHeader>&amp;LCommon Data Set 2024-2025</oddHeader>
    <oddFooter>&amp;LCDS-D&amp;RPage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heetViews>
  <sheetFormatPr defaultColWidth="12.54296875" defaultRowHeight="15" customHeight="1"/>
  <cols>
    <col min="1" max="1" width="4.40625" customWidth="1"/>
    <col min="2" max="2" width="66.1328125" customWidth="1"/>
    <col min="3" max="3" width="12.86328125" customWidth="1"/>
    <col min="4" max="4" width="9.1328125" customWidth="1"/>
    <col min="5" max="6" width="8.54296875" hidden="1" customWidth="1"/>
    <col min="7" max="26" width="8.54296875" customWidth="1"/>
  </cols>
  <sheetData>
    <row r="1" spans="1:26" ht="18">
      <c r="A1" s="410" t="s">
        <v>421</v>
      </c>
      <c r="B1" s="411"/>
      <c r="C1" s="412"/>
      <c r="D1" s="477"/>
      <c r="E1" s="1"/>
      <c r="F1" s="1"/>
      <c r="G1" s="1"/>
      <c r="H1" s="1"/>
      <c r="I1" s="1"/>
      <c r="J1" s="1"/>
      <c r="K1" s="1"/>
      <c r="L1" s="1"/>
      <c r="M1" s="1"/>
      <c r="N1" s="1"/>
      <c r="O1" s="1"/>
      <c r="P1" s="1"/>
      <c r="Q1" s="1"/>
      <c r="R1" s="1"/>
      <c r="S1" s="1"/>
      <c r="T1" s="1"/>
      <c r="U1" s="1"/>
      <c r="V1" s="1"/>
      <c r="W1" s="1"/>
      <c r="X1" s="1"/>
      <c r="Y1" s="1"/>
      <c r="Z1" s="1"/>
    </row>
    <row r="2" spans="1:26" ht="12.75" customHeight="1">
      <c r="A2" s="156"/>
      <c r="B2" s="156"/>
      <c r="C2" s="156"/>
      <c r="D2" s="1"/>
      <c r="E2" s="1"/>
      <c r="F2" s="1"/>
      <c r="G2" s="1"/>
      <c r="H2" s="1"/>
      <c r="I2" s="1"/>
      <c r="J2" s="1"/>
      <c r="K2" s="1"/>
      <c r="L2" s="1"/>
      <c r="M2" s="1"/>
      <c r="N2" s="1"/>
      <c r="O2" s="1"/>
      <c r="P2" s="1"/>
      <c r="Q2" s="1"/>
      <c r="R2" s="1"/>
      <c r="S2" s="1"/>
      <c r="T2" s="1"/>
      <c r="U2" s="1"/>
      <c r="V2" s="1"/>
      <c r="W2" s="1"/>
      <c r="X2" s="1"/>
      <c r="Y2" s="1"/>
      <c r="Z2" s="1"/>
    </row>
    <row r="3" spans="1:26" ht="28.5" customHeight="1">
      <c r="A3" s="4" t="s">
        <v>422</v>
      </c>
      <c r="B3" s="236" t="s">
        <v>423</v>
      </c>
      <c r="D3" s="1"/>
      <c r="E3" s="1"/>
      <c r="F3" s="1"/>
      <c r="G3" s="1"/>
      <c r="H3" s="1"/>
      <c r="I3" s="1"/>
      <c r="J3" s="1"/>
      <c r="K3" s="1"/>
      <c r="L3" s="1"/>
      <c r="M3" s="1"/>
      <c r="N3" s="1"/>
      <c r="O3" s="1"/>
      <c r="P3" s="1"/>
      <c r="Q3" s="1"/>
      <c r="R3" s="1"/>
      <c r="S3" s="1"/>
      <c r="T3" s="1"/>
      <c r="U3" s="1"/>
      <c r="V3" s="1"/>
      <c r="W3" s="1"/>
      <c r="X3" s="1"/>
      <c r="Y3" s="1"/>
      <c r="Z3" s="1"/>
    </row>
    <row r="4" spans="1:26" ht="13.5" customHeight="1">
      <c r="A4" s="4"/>
      <c r="B4" s="14"/>
      <c r="C4" s="20"/>
      <c r="D4" s="1"/>
      <c r="E4" s="1"/>
      <c r="F4" s="1"/>
      <c r="G4" s="1"/>
      <c r="H4" s="1"/>
      <c r="I4" s="1"/>
      <c r="J4" s="1"/>
      <c r="K4" s="1"/>
      <c r="L4" s="1"/>
      <c r="M4" s="1"/>
      <c r="N4" s="1"/>
      <c r="O4" s="1"/>
      <c r="P4" s="1"/>
      <c r="Q4" s="1"/>
      <c r="R4" s="1"/>
      <c r="S4" s="1"/>
      <c r="T4" s="1"/>
      <c r="U4" s="1"/>
      <c r="V4" s="1"/>
      <c r="W4" s="1"/>
      <c r="X4" s="1"/>
      <c r="Y4" s="1"/>
      <c r="Z4" s="1"/>
    </row>
    <row r="5" spans="1:26" ht="12.75" customHeight="1">
      <c r="A5" s="15" t="s">
        <v>1123</v>
      </c>
      <c r="B5" s="16" t="s">
        <v>424</v>
      </c>
      <c r="C5" s="157"/>
      <c r="D5" s="1"/>
      <c r="E5" s="1"/>
      <c r="F5" s="1"/>
      <c r="G5" s="1"/>
      <c r="H5" s="1"/>
      <c r="I5" s="1"/>
      <c r="J5" s="1"/>
      <c r="K5" s="1"/>
      <c r="L5" s="1"/>
      <c r="M5" s="1"/>
      <c r="N5" s="1"/>
      <c r="O5" s="1"/>
      <c r="P5" s="1"/>
      <c r="Q5" s="1"/>
      <c r="R5" s="1"/>
      <c r="S5" s="1"/>
      <c r="T5" s="1"/>
      <c r="U5" s="1"/>
      <c r="V5" s="1"/>
      <c r="W5" s="1"/>
      <c r="X5" s="1"/>
      <c r="Y5" s="1"/>
      <c r="Z5" s="1"/>
    </row>
    <row r="6" spans="1:26" ht="12.75" customHeight="1">
      <c r="A6" s="15"/>
      <c r="B6" s="16" t="s">
        <v>425</v>
      </c>
      <c r="C6" s="157"/>
      <c r="D6" s="1"/>
      <c r="E6" s="1"/>
      <c r="F6" s="1"/>
      <c r="G6" s="1"/>
      <c r="H6" s="1"/>
      <c r="I6" s="1"/>
      <c r="J6" s="1"/>
      <c r="K6" s="1"/>
      <c r="L6" s="1"/>
      <c r="M6" s="1"/>
      <c r="N6" s="1"/>
      <c r="O6" s="1"/>
      <c r="P6" s="1"/>
      <c r="Q6" s="1"/>
      <c r="R6" s="1"/>
      <c r="S6" s="1"/>
      <c r="T6" s="1"/>
      <c r="U6" s="1"/>
      <c r="V6" s="1"/>
      <c r="W6" s="1"/>
      <c r="X6" s="1"/>
      <c r="Y6" s="1"/>
      <c r="Z6" s="1"/>
    </row>
    <row r="7" spans="1:26" ht="12.75" customHeight="1">
      <c r="A7" s="15"/>
      <c r="B7" s="16" t="s">
        <v>426</v>
      </c>
      <c r="C7" s="157"/>
      <c r="D7" s="1"/>
      <c r="E7" s="1"/>
      <c r="F7" s="1"/>
      <c r="G7" s="1"/>
      <c r="H7" s="1"/>
      <c r="I7" s="1"/>
      <c r="J7" s="1"/>
      <c r="K7" s="1"/>
      <c r="L7" s="1"/>
      <c r="M7" s="1"/>
      <c r="N7" s="1"/>
      <c r="O7" s="1"/>
      <c r="P7" s="1"/>
      <c r="Q7" s="1"/>
      <c r="R7" s="1"/>
      <c r="S7" s="1"/>
      <c r="T7" s="1"/>
      <c r="U7" s="1"/>
      <c r="V7" s="1"/>
      <c r="W7" s="1"/>
      <c r="X7" s="1"/>
      <c r="Y7" s="1"/>
      <c r="Z7" s="1"/>
    </row>
    <row r="8" spans="1:26" ht="12.75" customHeight="1">
      <c r="A8" s="15" t="s">
        <v>1123</v>
      </c>
      <c r="B8" s="16" t="s">
        <v>427</v>
      </c>
      <c r="C8" s="157"/>
      <c r="D8" s="1"/>
      <c r="E8" s="1"/>
      <c r="F8" s="1"/>
      <c r="G8" s="1"/>
      <c r="H8" s="1"/>
      <c r="I8" s="1"/>
      <c r="J8" s="1"/>
      <c r="K8" s="1"/>
      <c r="L8" s="1"/>
      <c r="M8" s="1"/>
      <c r="N8" s="1"/>
      <c r="O8" s="1"/>
      <c r="P8" s="1"/>
      <c r="Q8" s="1"/>
      <c r="R8" s="1"/>
      <c r="S8" s="1"/>
      <c r="T8" s="1"/>
      <c r="U8" s="1"/>
      <c r="V8" s="1"/>
      <c r="W8" s="1"/>
      <c r="X8" s="1"/>
      <c r="Y8" s="1"/>
      <c r="Z8" s="1"/>
    </row>
    <row r="9" spans="1:26" ht="12.75" customHeight="1">
      <c r="A9" s="15" t="s">
        <v>1123</v>
      </c>
      <c r="B9" s="16" t="s">
        <v>428</v>
      </c>
      <c r="C9" s="157"/>
      <c r="D9" s="1"/>
      <c r="E9" s="1"/>
      <c r="F9" s="1"/>
      <c r="G9" s="1"/>
      <c r="H9" s="1"/>
      <c r="I9" s="1"/>
      <c r="J9" s="1"/>
      <c r="K9" s="1"/>
      <c r="L9" s="1"/>
      <c r="M9" s="1"/>
      <c r="N9" s="1"/>
      <c r="O9" s="1"/>
      <c r="P9" s="1"/>
      <c r="Q9" s="1"/>
      <c r="R9" s="1"/>
      <c r="S9" s="1"/>
      <c r="T9" s="1"/>
      <c r="U9" s="1"/>
      <c r="V9" s="1"/>
      <c r="W9" s="1"/>
      <c r="X9" s="1"/>
      <c r="Y9" s="1"/>
      <c r="Z9" s="1"/>
    </row>
    <row r="10" spans="1:26" ht="12.75" customHeight="1">
      <c r="A10" s="15" t="s">
        <v>1123</v>
      </c>
      <c r="B10" s="16" t="s">
        <v>429</v>
      </c>
      <c r="C10" s="15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430</v>
      </c>
      <c r="C11" s="15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431</v>
      </c>
      <c r="C12" s="15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432</v>
      </c>
      <c r="C13" s="15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1123</v>
      </c>
      <c r="B14" s="16" t="s">
        <v>433</v>
      </c>
      <c r="C14" s="15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1123</v>
      </c>
      <c r="B15" s="16" t="s">
        <v>434</v>
      </c>
      <c r="C15" s="15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1123</v>
      </c>
      <c r="B16" s="16" t="s">
        <v>435</v>
      </c>
      <c r="C16" s="15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436</v>
      </c>
      <c r="C17" s="15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437</v>
      </c>
      <c r="C18" s="15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1123</v>
      </c>
      <c r="B19" s="16" t="s">
        <v>438</v>
      </c>
      <c r="C19" s="15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6" t="s">
        <v>439</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1123</v>
      </c>
      <c r="B21" s="16" t="s">
        <v>440</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441</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442</v>
      </c>
      <c r="C23" s="15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18"/>
      <c r="C24" s="343"/>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443</v>
      </c>
      <c r="B26" s="5" t="s">
        <v>444</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0" t="s">
        <v>445</v>
      </c>
      <c r="B28" s="69" t="s">
        <v>446</v>
      </c>
      <c r="C28" s="6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c r="B29" s="16" t="s">
        <v>447</v>
      </c>
      <c r="C29" s="15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1123</v>
      </c>
      <c r="B30" s="16" t="s">
        <v>448</v>
      </c>
      <c r="C30" s="15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1123</v>
      </c>
      <c r="B31" s="16" t="s">
        <v>449</v>
      </c>
      <c r="C31" s="15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450</v>
      </c>
      <c r="C32" s="15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6" t="s">
        <v>171</v>
      </c>
      <c r="C33" s="15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t="s">
        <v>1123</v>
      </c>
      <c r="B34" s="16" t="s">
        <v>451</v>
      </c>
      <c r="C34" s="15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1123</v>
      </c>
      <c r="B35" s="16" t="s">
        <v>452</v>
      </c>
      <c r="C35" s="15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1123</v>
      </c>
      <c r="B36" s="16" t="s">
        <v>453</v>
      </c>
      <c r="C36" s="15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1123</v>
      </c>
      <c r="B37" s="16" t="s">
        <v>166</v>
      </c>
      <c r="C37" s="15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454</v>
      </c>
      <c r="C38" s="15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1123</v>
      </c>
      <c r="B39" s="16" t="s">
        <v>455</v>
      </c>
      <c r="C39" s="15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1123</v>
      </c>
      <c r="B40" s="16" t="s">
        <v>456</v>
      </c>
      <c r="C40" s="15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1123</v>
      </c>
      <c r="B41" s="16" t="s">
        <v>39</v>
      </c>
      <c r="C41" s="157"/>
      <c r="D41" s="1"/>
      <c r="E41" s="1"/>
      <c r="F41" s="1"/>
      <c r="G41" s="1"/>
      <c r="H41" s="1"/>
      <c r="I41" s="1"/>
      <c r="J41" s="1"/>
      <c r="K41" s="1"/>
      <c r="L41" s="1"/>
      <c r="M41" s="1"/>
      <c r="N41" s="1"/>
      <c r="O41" s="1"/>
      <c r="P41" s="1"/>
      <c r="Q41" s="1"/>
      <c r="R41" s="1"/>
      <c r="S41" s="1"/>
      <c r="T41" s="1"/>
      <c r="U41" s="1"/>
      <c r="V41" s="1"/>
      <c r="W41" s="1"/>
      <c r="X41" s="1"/>
      <c r="Y41" s="1"/>
      <c r="Z41" s="1"/>
    </row>
    <row r="42" spans="1:26" ht="13">
      <c r="A42" s="2"/>
      <c r="B42" s="443" t="s">
        <v>1147</v>
      </c>
      <c r="C42" s="443"/>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5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pageMargins left="0.75" right="0.75" top="1" bottom="1" header="0" footer="0"/>
  <pageSetup scale="75" orientation="portrait" r:id="rId1"/>
  <headerFooter>
    <oddHeader>&amp;LCommon Data Set 2024-2025</oddHeader>
    <oddFooter>&amp;L&amp;A&amp;RPage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heetViews>
  <sheetFormatPr defaultColWidth="12.54296875" defaultRowHeight="15" customHeight="1"/>
  <cols>
    <col min="1" max="1" width="3.86328125" customWidth="1"/>
    <col min="2" max="2" width="35.54296875" customWidth="1"/>
    <col min="3" max="3" width="16.26953125" customWidth="1"/>
    <col min="4" max="4" width="15.40625" customWidth="1"/>
    <col min="5" max="5" width="16.86328125" customWidth="1"/>
    <col min="6" max="6" width="15.86328125" customWidth="1"/>
    <col min="7" max="7" width="0.86328125" customWidth="1"/>
    <col min="8" max="25" width="8.54296875" customWidth="1"/>
  </cols>
  <sheetData>
    <row r="1" spans="1:25" ht="18">
      <c r="A1" s="410" t="s">
        <v>457</v>
      </c>
      <c r="B1" s="411"/>
      <c r="C1" s="411"/>
      <c r="D1" s="411"/>
      <c r="E1" s="411"/>
      <c r="F1" s="412"/>
      <c r="G1" s="1"/>
      <c r="H1" s="1"/>
      <c r="I1" s="1"/>
      <c r="J1" s="1"/>
      <c r="K1" s="1"/>
      <c r="L1" s="1"/>
      <c r="M1" s="1"/>
      <c r="N1" s="1"/>
      <c r="O1" s="1"/>
      <c r="P1" s="1"/>
      <c r="Q1" s="1"/>
      <c r="R1" s="1"/>
      <c r="S1" s="1"/>
      <c r="T1" s="1"/>
      <c r="U1" s="1"/>
      <c r="V1" s="1"/>
      <c r="W1" s="1"/>
      <c r="X1" s="1"/>
      <c r="Y1" s="1"/>
    </row>
    <row r="2" spans="1:25" ht="13">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458</v>
      </c>
      <c r="B3" s="563" t="s">
        <v>1154</v>
      </c>
      <c r="C3" s="563"/>
      <c r="D3" s="564"/>
      <c r="E3" s="564"/>
      <c r="F3" s="564"/>
      <c r="G3" s="450"/>
      <c r="H3" s="1"/>
      <c r="I3" s="1"/>
      <c r="J3" s="1"/>
      <c r="K3" s="1"/>
      <c r="L3" s="1"/>
      <c r="M3" s="1"/>
      <c r="N3" s="1"/>
      <c r="O3" s="1"/>
      <c r="P3" s="1"/>
      <c r="Q3" s="1"/>
      <c r="R3" s="1"/>
      <c r="S3" s="1"/>
      <c r="T3" s="1"/>
      <c r="U3" s="1"/>
      <c r="V3" s="1"/>
      <c r="W3" s="1"/>
      <c r="X3" s="1"/>
      <c r="Y3" s="1"/>
    </row>
    <row r="4" spans="1:25" ht="37.5" customHeight="1">
      <c r="A4" s="4"/>
      <c r="B4" s="219"/>
      <c r="C4" s="478" t="s">
        <v>958</v>
      </c>
      <c r="D4" s="480" t="s">
        <v>59</v>
      </c>
      <c r="E4" s="408"/>
      <c r="F4" s="408"/>
      <c r="G4" s="450"/>
      <c r="H4" s="1"/>
      <c r="I4" s="1"/>
      <c r="J4" s="1"/>
      <c r="K4" s="1"/>
      <c r="L4" s="1"/>
      <c r="M4" s="1"/>
      <c r="N4" s="1"/>
      <c r="O4" s="1"/>
      <c r="P4" s="1"/>
      <c r="Q4" s="1"/>
      <c r="R4" s="1"/>
      <c r="S4" s="1"/>
      <c r="T4" s="1"/>
      <c r="U4" s="1"/>
      <c r="V4" s="1"/>
      <c r="W4" s="1"/>
      <c r="X4" s="1"/>
      <c r="Y4" s="1"/>
    </row>
    <row r="5" spans="1:25" ht="39.75" customHeight="1">
      <c r="A5" s="4"/>
      <c r="B5" s="216" t="s">
        <v>959</v>
      </c>
      <c r="C5" s="291">
        <v>0.25682656799999998</v>
      </c>
      <c r="D5" s="479">
        <v>0.23298829099999999</v>
      </c>
      <c r="G5" s="1"/>
      <c r="H5" s="1"/>
      <c r="I5" s="1"/>
      <c r="J5" s="1"/>
      <c r="K5" s="1"/>
      <c r="L5" s="1"/>
      <c r="M5" s="1"/>
      <c r="N5" s="1"/>
      <c r="O5" s="1"/>
      <c r="P5" s="1"/>
      <c r="Q5" s="1"/>
      <c r="R5" s="1"/>
      <c r="S5" s="1"/>
      <c r="T5" s="1"/>
      <c r="U5" s="1"/>
      <c r="V5" s="1"/>
      <c r="W5" s="1"/>
      <c r="X5" s="1"/>
      <c r="Y5" s="1"/>
    </row>
    <row r="6" spans="1:25" ht="12.75" customHeight="1">
      <c r="A6" s="4"/>
      <c r="B6" s="235" t="s">
        <v>459</v>
      </c>
      <c r="C6" s="285">
        <v>5.8000000000000003E-2</v>
      </c>
      <c r="D6" s="285">
        <v>8.5000000000000006E-2</v>
      </c>
      <c r="G6" s="1"/>
      <c r="H6" s="1"/>
      <c r="I6" s="1"/>
      <c r="J6" s="1"/>
      <c r="K6" s="1"/>
      <c r="L6" s="1"/>
      <c r="M6" s="1"/>
      <c r="N6" s="1"/>
      <c r="O6" s="1"/>
      <c r="P6" s="1"/>
      <c r="Q6" s="1"/>
      <c r="R6" s="1"/>
      <c r="S6" s="1"/>
      <c r="T6" s="1"/>
      <c r="U6" s="1"/>
      <c r="V6" s="1"/>
      <c r="W6" s="1"/>
      <c r="X6" s="1"/>
      <c r="Y6" s="1"/>
    </row>
    <row r="7" spans="1:25" ht="12.75" customHeight="1">
      <c r="A7" s="4"/>
      <c r="B7" s="235" t="s">
        <v>460</v>
      </c>
      <c r="C7" s="285">
        <v>5.7000000000000002E-2</v>
      </c>
      <c r="D7" s="285">
        <v>7.9000000000000001E-2</v>
      </c>
      <c r="G7" s="1"/>
      <c r="H7" s="1"/>
      <c r="I7" s="1"/>
      <c r="J7" s="1"/>
      <c r="K7" s="1"/>
      <c r="L7" s="1"/>
      <c r="M7" s="1"/>
      <c r="N7" s="1"/>
      <c r="O7" s="1"/>
      <c r="P7" s="1"/>
      <c r="Q7" s="1"/>
      <c r="R7" s="1"/>
      <c r="S7" s="1"/>
      <c r="T7" s="1"/>
      <c r="U7" s="1"/>
      <c r="V7" s="1"/>
      <c r="W7" s="1"/>
      <c r="X7" s="1"/>
      <c r="Y7" s="1"/>
    </row>
    <row r="8" spans="1:25" ht="24.75" customHeight="1">
      <c r="A8" s="4"/>
      <c r="B8" s="235" t="s">
        <v>461</v>
      </c>
      <c r="C8" s="285">
        <v>0.94537509099999995</v>
      </c>
      <c r="D8" s="285">
        <v>0.42363209099999999</v>
      </c>
      <c r="G8" s="1"/>
      <c r="H8" s="1"/>
      <c r="I8" s="1"/>
      <c r="J8" s="1"/>
      <c r="K8" s="1"/>
      <c r="L8" s="1"/>
      <c r="M8" s="1"/>
      <c r="N8" s="1"/>
      <c r="O8" s="1"/>
      <c r="P8" s="1"/>
      <c r="Q8" s="1"/>
      <c r="R8" s="1"/>
      <c r="S8" s="1"/>
      <c r="T8" s="1"/>
      <c r="U8" s="1"/>
      <c r="V8" s="1"/>
      <c r="W8" s="1"/>
      <c r="X8" s="1"/>
      <c r="Y8" s="1"/>
    </row>
    <row r="9" spans="1:25" ht="12.75" customHeight="1">
      <c r="A9" s="4"/>
      <c r="B9" s="235" t="s">
        <v>462</v>
      </c>
      <c r="C9" s="285">
        <v>5.4624908999999999E-2</v>
      </c>
      <c r="D9" s="285">
        <v>0.57620006700000004</v>
      </c>
      <c r="G9" s="1"/>
      <c r="H9" s="1"/>
      <c r="I9" s="1"/>
      <c r="J9" s="1"/>
      <c r="K9" s="1"/>
      <c r="L9" s="1"/>
      <c r="M9" s="1"/>
      <c r="N9" s="1"/>
      <c r="O9" s="1"/>
      <c r="P9" s="1"/>
      <c r="Q9" s="1"/>
      <c r="R9" s="1"/>
      <c r="S9" s="1"/>
      <c r="T9" s="1"/>
      <c r="U9" s="1"/>
      <c r="V9" s="1"/>
      <c r="W9" s="1"/>
      <c r="X9" s="1"/>
      <c r="Y9" s="1"/>
    </row>
    <row r="10" spans="1:25" ht="12.75" customHeight="1">
      <c r="A10" s="4"/>
      <c r="B10" s="235" t="s">
        <v>463</v>
      </c>
      <c r="C10" s="285">
        <v>0</v>
      </c>
      <c r="D10" s="285">
        <v>2.1987244E-2</v>
      </c>
      <c r="G10" s="1"/>
      <c r="H10" s="1"/>
      <c r="I10" s="1"/>
      <c r="J10" s="1"/>
      <c r="K10" s="1"/>
      <c r="L10" s="1"/>
      <c r="M10" s="1"/>
      <c r="N10" s="1"/>
      <c r="O10" s="1"/>
      <c r="P10" s="1"/>
      <c r="Q10" s="1"/>
      <c r="R10" s="1"/>
      <c r="S10" s="1"/>
      <c r="T10" s="1"/>
      <c r="U10" s="1"/>
      <c r="V10" s="1"/>
      <c r="W10" s="1"/>
      <c r="X10" s="1"/>
      <c r="Y10" s="1"/>
    </row>
    <row r="11" spans="1:25" ht="12.75" customHeight="1">
      <c r="A11" s="4"/>
      <c r="B11" s="235" t="s">
        <v>464</v>
      </c>
      <c r="C11" s="159">
        <v>18</v>
      </c>
      <c r="D11" s="159">
        <v>20</v>
      </c>
      <c r="G11" s="1"/>
      <c r="H11" s="1"/>
      <c r="I11" s="1"/>
      <c r="J11" s="1"/>
      <c r="K11" s="1"/>
      <c r="L11" s="1"/>
      <c r="M11" s="1"/>
      <c r="N11" s="1"/>
      <c r="O11" s="1"/>
      <c r="P11" s="1"/>
      <c r="Q11" s="1"/>
      <c r="R11" s="1"/>
      <c r="S11" s="1"/>
      <c r="T11" s="1"/>
      <c r="U11" s="1"/>
      <c r="V11" s="1"/>
      <c r="W11" s="1"/>
      <c r="X11" s="1"/>
      <c r="Y11" s="1"/>
    </row>
    <row r="12" spans="1:25" ht="12.75" customHeight="1">
      <c r="A12" s="4"/>
      <c r="B12" s="235" t="s">
        <v>465</v>
      </c>
      <c r="C12" s="159">
        <v>18</v>
      </c>
      <c r="D12" s="159">
        <v>20</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466</v>
      </c>
      <c r="B14" s="69" t="s">
        <v>467</v>
      </c>
      <c r="G14" s="1"/>
      <c r="H14" s="1"/>
      <c r="I14" s="1"/>
      <c r="J14" s="1"/>
      <c r="K14" s="1"/>
      <c r="L14" s="1"/>
      <c r="M14" s="1"/>
      <c r="N14" s="1"/>
      <c r="O14" s="1"/>
      <c r="P14" s="1"/>
      <c r="Q14" s="1"/>
      <c r="R14" s="1"/>
      <c r="S14" s="1"/>
      <c r="T14" s="1"/>
      <c r="U14" s="1"/>
      <c r="V14" s="1"/>
      <c r="W14" s="1"/>
      <c r="X14" s="1"/>
      <c r="Y14" s="1"/>
    </row>
    <row r="15" spans="1:25" ht="12.75" customHeight="1">
      <c r="A15" s="4"/>
      <c r="B15" s="60"/>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1123</v>
      </c>
      <c r="B16" s="80" t="s">
        <v>468</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1123</v>
      </c>
      <c r="B17" s="3" t="s">
        <v>469</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1123</v>
      </c>
      <c r="B18" s="3" t="s">
        <v>470</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1123</v>
      </c>
      <c r="B19" s="3" t="s">
        <v>471</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1123</v>
      </c>
      <c r="B20" s="3" t="s">
        <v>472</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1123</v>
      </c>
      <c r="B21" s="353" t="s">
        <v>473</v>
      </c>
      <c r="C21" s="354"/>
      <c r="D21" s="354"/>
      <c r="E21" s="1"/>
      <c r="F21" s="1"/>
      <c r="G21" s="1"/>
      <c r="H21" s="1"/>
      <c r="I21" s="1"/>
      <c r="J21" s="1"/>
      <c r="K21" s="1"/>
      <c r="L21" s="1"/>
      <c r="M21" s="1"/>
      <c r="N21" s="1"/>
      <c r="O21" s="1"/>
      <c r="P21" s="1"/>
      <c r="Q21" s="1"/>
      <c r="R21" s="1"/>
      <c r="S21" s="1"/>
      <c r="T21" s="1"/>
      <c r="U21" s="1"/>
      <c r="V21" s="1"/>
      <c r="W21" s="1"/>
      <c r="X21" s="1"/>
      <c r="Y21" s="1"/>
    </row>
    <row r="22" spans="1:25" ht="12.75" customHeight="1">
      <c r="A22" s="15" t="s">
        <v>1123</v>
      </c>
      <c r="B22" s="3" t="s">
        <v>474</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1123</v>
      </c>
      <c r="B23" s="3" t="s">
        <v>475</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476</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c r="B25" s="3" t="s">
        <v>477</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1123</v>
      </c>
      <c r="B26" s="3" t="s">
        <v>478</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1123</v>
      </c>
      <c r="B27" s="3" t="s">
        <v>479</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480</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1123</v>
      </c>
      <c r="B29" s="3" t="s">
        <v>481</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1123</v>
      </c>
      <c r="B30" s="3" t="s">
        <v>482</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1123</v>
      </c>
      <c r="B31" s="3" t="s">
        <v>483</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1123</v>
      </c>
      <c r="B32" s="3" t="s">
        <v>484</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1123</v>
      </c>
      <c r="B33" s="3" t="s">
        <v>485</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1123</v>
      </c>
      <c r="B34" s="3" t="s">
        <v>486</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487</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488</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489</v>
      </c>
      <c r="B38" s="562" t="s">
        <v>490</v>
      </c>
      <c r="C38" s="535"/>
      <c r="D38" s="535"/>
      <c r="E38" s="535"/>
      <c r="F38" s="535"/>
      <c r="G38" s="1"/>
      <c r="H38" s="1"/>
      <c r="I38" s="1"/>
      <c r="J38" s="1"/>
      <c r="K38" s="1"/>
      <c r="L38" s="1"/>
      <c r="M38" s="1"/>
      <c r="N38" s="1"/>
      <c r="O38" s="1"/>
      <c r="P38" s="1"/>
      <c r="Q38" s="1"/>
      <c r="R38" s="1"/>
      <c r="S38" s="1"/>
      <c r="T38" s="1"/>
      <c r="U38" s="1"/>
      <c r="V38" s="1"/>
      <c r="W38" s="1"/>
      <c r="X38" s="1"/>
      <c r="Y38" s="1"/>
    </row>
    <row r="39" spans="1:25" s="238" customFormat="1" ht="42.95" customHeight="1">
      <c r="A39" s="44"/>
      <c r="B39" s="114" t="s">
        <v>1021</v>
      </c>
      <c r="C39" s="276" t="s">
        <v>491</v>
      </c>
      <c r="D39" s="160" t="s">
        <v>492</v>
      </c>
      <c r="E39" s="217" t="s">
        <v>493</v>
      </c>
      <c r="F39" s="217" t="s">
        <v>494</v>
      </c>
      <c r="G39" s="237"/>
      <c r="H39" s="86"/>
      <c r="I39" s="86"/>
      <c r="J39" s="86"/>
      <c r="K39" s="86"/>
      <c r="L39" s="86"/>
      <c r="M39" s="86"/>
      <c r="N39" s="86"/>
      <c r="O39" s="86"/>
      <c r="P39" s="86"/>
      <c r="Q39" s="86"/>
      <c r="R39" s="86"/>
      <c r="S39" s="86"/>
      <c r="T39" s="86"/>
      <c r="U39" s="86"/>
      <c r="V39" s="86"/>
      <c r="W39" s="86"/>
      <c r="X39" s="86"/>
      <c r="Y39" s="86"/>
    </row>
    <row r="40" spans="1:25" ht="12.75" customHeight="1">
      <c r="A40" s="4"/>
      <c r="B40" s="277" t="s">
        <v>495</v>
      </c>
      <c r="C40" s="278"/>
      <c r="D40" s="301" t="s">
        <v>1123</v>
      </c>
      <c r="E40" s="151"/>
      <c r="F40" s="218"/>
      <c r="G40" s="215"/>
      <c r="H40" s="1"/>
      <c r="I40" s="1"/>
      <c r="J40" s="1"/>
      <c r="K40" s="1"/>
      <c r="L40" s="1"/>
      <c r="M40" s="1"/>
      <c r="N40" s="1"/>
      <c r="O40" s="1"/>
      <c r="P40" s="1"/>
      <c r="Q40" s="1"/>
      <c r="R40" s="1"/>
      <c r="S40" s="1"/>
      <c r="T40" s="1"/>
      <c r="U40" s="1"/>
      <c r="V40" s="1"/>
      <c r="W40" s="1"/>
      <c r="X40" s="1"/>
      <c r="Y40" s="1"/>
    </row>
    <row r="41" spans="1:25" ht="12.75" customHeight="1">
      <c r="A41" s="4"/>
      <c r="B41" s="277" t="s">
        <v>496</v>
      </c>
      <c r="C41" s="278"/>
      <c r="D41" s="301"/>
      <c r="E41" s="151"/>
      <c r="F41" s="218"/>
      <c r="G41" s="215"/>
      <c r="H41" s="1"/>
      <c r="I41" s="1"/>
      <c r="J41" s="1"/>
      <c r="K41" s="1"/>
      <c r="L41" s="1"/>
      <c r="M41" s="1"/>
      <c r="N41" s="1"/>
      <c r="O41" s="1"/>
      <c r="P41" s="1"/>
      <c r="Q41" s="1"/>
      <c r="R41" s="1"/>
      <c r="S41" s="1"/>
      <c r="T41" s="1"/>
      <c r="U41" s="1"/>
      <c r="V41" s="1"/>
      <c r="W41" s="1"/>
      <c r="X41" s="1"/>
      <c r="Y41" s="1"/>
    </row>
    <row r="42" spans="1:25" ht="12.75" customHeight="1">
      <c r="A42" s="4"/>
      <c r="B42" s="277" t="s">
        <v>497</v>
      </c>
      <c r="C42" s="278"/>
      <c r="D42" s="301" t="s">
        <v>1123</v>
      </c>
      <c r="E42" s="151"/>
      <c r="F42" s="218"/>
      <c r="G42" s="215"/>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498</v>
      </c>
      <c r="B44" s="195" t="s">
        <v>957</v>
      </c>
      <c r="G44" s="1"/>
      <c r="H44" s="1"/>
      <c r="I44" s="1"/>
      <c r="J44" s="1"/>
      <c r="K44" s="1"/>
      <c r="L44" s="1"/>
      <c r="M44" s="1"/>
      <c r="N44" s="1"/>
      <c r="O44" s="1"/>
      <c r="P44" s="1"/>
      <c r="Q44" s="1"/>
      <c r="R44" s="1"/>
      <c r="S44" s="1"/>
      <c r="T44" s="1"/>
      <c r="U44" s="1"/>
      <c r="V44" s="1"/>
      <c r="W44" s="1"/>
      <c r="X44" s="1"/>
      <c r="Y44" s="1"/>
    </row>
    <row r="45" spans="1:25" ht="12.75" customHeight="1">
      <c r="A45" s="15" t="s">
        <v>1123</v>
      </c>
      <c r="B45" s="3" t="s">
        <v>499</v>
      </c>
      <c r="C45" s="161"/>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500</v>
      </c>
      <c r="C46" s="161"/>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501</v>
      </c>
      <c r="C47" s="161"/>
      <c r="D47" s="16"/>
      <c r="E47" s="1"/>
      <c r="F47" s="1"/>
      <c r="G47" s="1"/>
      <c r="H47" s="1"/>
      <c r="I47" s="1"/>
      <c r="J47" s="1"/>
      <c r="K47" s="1"/>
      <c r="L47" s="1"/>
      <c r="M47" s="1"/>
      <c r="N47" s="1"/>
      <c r="O47" s="1"/>
      <c r="P47" s="1"/>
      <c r="Q47" s="1"/>
      <c r="R47" s="1"/>
      <c r="S47" s="1"/>
      <c r="T47" s="1"/>
      <c r="U47" s="1"/>
      <c r="V47" s="1"/>
      <c r="W47" s="1"/>
      <c r="X47" s="1"/>
      <c r="Y47" s="1"/>
    </row>
    <row r="48" spans="1:25" ht="13.5" customHeight="1">
      <c r="A48" s="15" t="s">
        <v>1123</v>
      </c>
      <c r="B48" s="351" t="s">
        <v>502</v>
      </c>
      <c r="C48" s="352"/>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1123</v>
      </c>
      <c r="B49" s="449" t="s">
        <v>503</v>
      </c>
      <c r="C49" s="424"/>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1123</v>
      </c>
      <c r="B50" s="351" t="s">
        <v>504</v>
      </c>
      <c r="C50" s="352"/>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351" t="s">
        <v>505</v>
      </c>
      <c r="C51" s="352"/>
      <c r="D51" s="352"/>
      <c r="E51" s="1"/>
      <c r="F51" s="1"/>
      <c r="G51" s="1"/>
      <c r="H51" s="1"/>
      <c r="I51" s="1"/>
      <c r="J51" s="1"/>
      <c r="K51" s="1"/>
      <c r="L51" s="1"/>
      <c r="M51" s="1"/>
      <c r="N51" s="1"/>
      <c r="O51" s="1"/>
      <c r="P51" s="1"/>
      <c r="Q51" s="1"/>
      <c r="R51" s="1"/>
      <c r="S51" s="1"/>
      <c r="T51" s="1"/>
      <c r="U51" s="1"/>
      <c r="V51" s="1"/>
      <c r="W51" s="1"/>
      <c r="X51" s="1"/>
      <c r="Y51" s="1"/>
    </row>
    <row r="52" spans="1:25" ht="12.75" customHeight="1">
      <c r="A52" s="15" t="s">
        <v>1123</v>
      </c>
      <c r="B52" s="3" t="s">
        <v>506</v>
      </c>
      <c r="C52" s="161"/>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507</v>
      </c>
      <c r="C53" s="161"/>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1123</v>
      </c>
      <c r="B54" s="3" t="s">
        <v>508</v>
      </c>
      <c r="C54" s="161"/>
      <c r="D54" s="16"/>
      <c r="E54" s="1"/>
      <c r="F54" s="1"/>
      <c r="G54" s="1"/>
      <c r="H54" s="1"/>
      <c r="I54" s="1"/>
      <c r="J54" s="1"/>
      <c r="K54" s="1"/>
      <c r="L54" s="1"/>
      <c r="M54" s="1"/>
      <c r="N54" s="1"/>
      <c r="O54" s="1"/>
      <c r="P54" s="1"/>
      <c r="Q54" s="1"/>
      <c r="R54" s="1"/>
      <c r="S54" s="1"/>
      <c r="T54" s="1"/>
      <c r="U54" s="1"/>
      <c r="V54" s="1"/>
      <c r="W54" s="1"/>
      <c r="X54" s="1"/>
      <c r="Y54" s="1"/>
    </row>
    <row r="55" spans="1:25" ht="12.75" customHeight="1">
      <c r="A55" s="15" t="s">
        <v>1123</v>
      </c>
      <c r="B55" s="3" t="s">
        <v>509</v>
      </c>
      <c r="C55" s="161"/>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1123</v>
      </c>
      <c r="B56" s="3" t="s">
        <v>510</v>
      </c>
      <c r="C56" s="161"/>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2" t="s">
        <v>1155</v>
      </c>
      <c r="C57" s="161"/>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544"/>
      <c r="C59" s="544"/>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sheetProtection sheet="1" objects="1" scenarios="1"/>
  <mergeCells count="3">
    <mergeCell ref="B59:C59"/>
    <mergeCell ref="B38:F38"/>
    <mergeCell ref="B3:F3"/>
  </mergeCells>
  <pageMargins left="0.75" right="0.75" top="1" bottom="1" header="0" footer="0"/>
  <pageSetup scale="75" orientation="portrait" r:id="rId1"/>
  <headerFooter>
    <oddHeader>&amp;LCommon Data Set 2024-2025</oddHeader>
    <oddFooter>&amp;L&amp;A&amp;RPage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3"/>
  <sheetViews>
    <sheetView showGridLines="0" zoomScaleNormal="100" workbookViewId="0"/>
  </sheetViews>
  <sheetFormatPr defaultColWidth="12.54296875" defaultRowHeight="15" customHeight="1"/>
  <cols>
    <col min="1" max="1" width="3.86328125" customWidth="1"/>
    <col min="2" max="2" width="31.86328125" customWidth="1"/>
    <col min="3" max="5" width="18.86328125" customWidth="1"/>
    <col min="6" max="6" width="0.86328125" customWidth="1"/>
    <col min="7" max="26" width="8.54296875" customWidth="1"/>
  </cols>
  <sheetData>
    <row r="1" spans="1:26" ht="18">
      <c r="A1" s="410" t="s">
        <v>511</v>
      </c>
      <c r="B1" s="411"/>
      <c r="C1" s="411"/>
      <c r="D1" s="411"/>
      <c r="E1" s="412"/>
      <c r="F1" s="477"/>
      <c r="G1" s="477"/>
      <c r="H1" s="1"/>
      <c r="I1" s="1"/>
      <c r="J1" s="1"/>
      <c r="K1" s="1"/>
      <c r="L1" s="1"/>
      <c r="M1" s="1"/>
      <c r="N1" s="1"/>
      <c r="O1" s="1"/>
      <c r="P1" s="1"/>
      <c r="Q1" s="1"/>
      <c r="R1" s="1"/>
      <c r="S1" s="1"/>
      <c r="T1" s="1"/>
      <c r="U1" s="1"/>
      <c r="V1" s="1"/>
      <c r="W1" s="1"/>
      <c r="X1" s="1"/>
      <c r="Y1" s="1"/>
      <c r="Z1" s="1"/>
    </row>
    <row r="2" spans="1:26" ht="18">
      <c r="A2" s="156"/>
      <c r="B2" s="156"/>
      <c r="C2" s="156"/>
      <c r="D2" s="156"/>
      <c r="E2" s="156"/>
      <c r="F2" s="1"/>
      <c r="G2" s="1"/>
      <c r="H2" s="1"/>
      <c r="I2" s="1"/>
      <c r="J2" s="1"/>
      <c r="K2" s="1"/>
      <c r="L2" s="1"/>
      <c r="M2" s="1"/>
      <c r="N2" s="1"/>
      <c r="O2" s="1"/>
      <c r="P2" s="1"/>
      <c r="Q2" s="1"/>
      <c r="R2" s="1"/>
      <c r="S2" s="1"/>
      <c r="T2" s="1"/>
      <c r="U2" s="1"/>
      <c r="V2" s="1"/>
      <c r="W2" s="1"/>
      <c r="X2" s="1"/>
      <c r="Y2" s="1"/>
      <c r="Z2" s="1"/>
    </row>
    <row r="3" spans="1:26" ht="12.75" customHeight="1">
      <c r="A3" s="4" t="s">
        <v>512</v>
      </c>
      <c r="B3" s="145" t="s">
        <v>513</v>
      </c>
      <c r="C3" s="145"/>
      <c r="D3" s="145"/>
      <c r="E3" s="145"/>
      <c r="F3" s="1"/>
      <c r="G3" s="1"/>
      <c r="H3" s="1"/>
      <c r="I3" s="1"/>
      <c r="J3" s="1"/>
      <c r="K3" s="1"/>
      <c r="L3" s="1"/>
      <c r="M3" s="1"/>
      <c r="N3" s="1"/>
      <c r="O3" s="1"/>
      <c r="P3" s="1"/>
      <c r="Q3" s="1"/>
      <c r="R3" s="1"/>
      <c r="S3" s="1"/>
      <c r="T3" s="1"/>
      <c r="U3" s="1"/>
      <c r="V3" s="1"/>
      <c r="W3" s="1"/>
      <c r="X3" s="1"/>
      <c r="Y3" s="1"/>
      <c r="Z3" s="1"/>
    </row>
    <row r="4" spans="1:26" ht="12.75" customHeight="1">
      <c r="A4" s="2"/>
      <c r="B4" s="349" t="s">
        <v>1148</v>
      </c>
      <c r="C4" s="350"/>
      <c r="D4" s="350"/>
      <c r="E4" s="350"/>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541" t="s">
        <v>1084</v>
      </c>
      <c r="C6" s="537"/>
      <c r="D6" s="537"/>
      <c r="E6" s="537"/>
      <c r="F6" s="537"/>
      <c r="G6" s="60"/>
      <c r="H6" s="60"/>
      <c r="I6" s="60"/>
      <c r="J6" s="60"/>
      <c r="K6" s="60"/>
      <c r="L6" s="60"/>
      <c r="M6" s="60"/>
      <c r="N6" s="60"/>
      <c r="O6" s="60"/>
      <c r="P6" s="60"/>
      <c r="Q6" s="60"/>
      <c r="R6" s="60"/>
      <c r="S6" s="60"/>
      <c r="T6" s="60"/>
      <c r="U6" s="60"/>
      <c r="V6" s="60"/>
      <c r="W6" s="60"/>
      <c r="X6" s="60"/>
      <c r="Y6" s="60"/>
      <c r="Z6" s="60"/>
    </row>
    <row r="7" spans="1:26" ht="14.25" customHeight="1">
      <c r="A7" s="2"/>
      <c r="B7" s="60"/>
      <c r="C7" s="60"/>
      <c r="D7" s="60"/>
      <c r="E7" s="60"/>
      <c r="F7" s="1"/>
      <c r="G7" s="1"/>
      <c r="H7" s="1"/>
      <c r="I7" s="1"/>
      <c r="J7" s="1"/>
      <c r="K7" s="1"/>
      <c r="L7" s="1"/>
      <c r="M7" s="1"/>
      <c r="N7" s="1"/>
      <c r="O7" s="1"/>
      <c r="P7" s="1"/>
      <c r="Q7" s="1"/>
      <c r="R7" s="1"/>
      <c r="S7" s="1"/>
      <c r="T7" s="1"/>
      <c r="U7" s="1"/>
      <c r="V7" s="1"/>
      <c r="W7" s="1"/>
      <c r="X7" s="1"/>
      <c r="Y7" s="1"/>
      <c r="Z7" s="1"/>
    </row>
    <row r="8" spans="1:26" ht="12" customHeight="1">
      <c r="A8" s="15"/>
      <c r="B8" s="536" t="s">
        <v>1083</v>
      </c>
      <c r="C8" s="537"/>
      <c r="D8" s="537"/>
      <c r="E8" s="537"/>
      <c r="F8" s="537"/>
      <c r="G8" s="60"/>
      <c r="H8" s="60"/>
      <c r="I8" s="60"/>
      <c r="J8" s="60"/>
      <c r="K8" s="60"/>
      <c r="L8" s="60"/>
      <c r="M8" s="60"/>
      <c r="N8" s="60"/>
      <c r="O8" s="60"/>
      <c r="P8" s="60"/>
      <c r="Q8" s="60"/>
      <c r="R8" s="60"/>
      <c r="S8" s="60"/>
      <c r="T8" s="60"/>
      <c r="U8" s="60"/>
      <c r="V8" s="60"/>
      <c r="W8" s="60"/>
      <c r="X8" s="60"/>
      <c r="Y8" s="60"/>
      <c r="Z8" s="60"/>
    </row>
    <row r="9" spans="1:26" ht="13.5" customHeight="1">
      <c r="A9" s="2"/>
      <c r="B9" s="537"/>
      <c r="C9" s="537"/>
      <c r="D9" s="537"/>
      <c r="E9" s="537"/>
      <c r="F9" s="537"/>
      <c r="G9" s="60"/>
      <c r="H9" s="60"/>
      <c r="I9" s="60"/>
      <c r="J9" s="60"/>
      <c r="K9" s="60"/>
      <c r="L9" s="60"/>
      <c r="M9" s="60"/>
      <c r="N9" s="60"/>
      <c r="O9" s="60"/>
      <c r="P9" s="60"/>
      <c r="Q9" s="60"/>
      <c r="R9" s="60"/>
      <c r="S9" s="60"/>
      <c r="T9" s="60"/>
      <c r="U9" s="60"/>
      <c r="V9" s="60"/>
      <c r="W9" s="60"/>
      <c r="X9" s="60"/>
      <c r="Y9" s="60"/>
      <c r="Z9" s="60"/>
    </row>
    <row r="10" spans="1:26" ht="12.75" customHeight="1">
      <c r="A10" s="2"/>
      <c r="B10" s="537"/>
      <c r="C10" s="537"/>
      <c r="D10" s="537"/>
      <c r="E10" s="537"/>
      <c r="F10" s="537"/>
      <c r="G10" s="60"/>
      <c r="H10" s="60"/>
      <c r="I10" s="60"/>
      <c r="J10" s="60"/>
      <c r="K10" s="60"/>
      <c r="L10" s="60"/>
      <c r="M10" s="60"/>
      <c r="N10" s="60"/>
      <c r="O10" s="60"/>
      <c r="P10" s="60"/>
      <c r="Q10" s="60"/>
      <c r="R10" s="60"/>
      <c r="S10" s="60"/>
      <c r="T10" s="60"/>
      <c r="U10" s="60"/>
      <c r="V10" s="60"/>
      <c r="W10" s="60"/>
      <c r="X10" s="60"/>
      <c r="Y10" s="60"/>
      <c r="Z10" s="60"/>
    </row>
    <row r="11" spans="1:26" ht="12.75" customHeight="1">
      <c r="A11" s="2"/>
      <c r="B11" s="550"/>
      <c r="C11" s="535"/>
      <c r="D11" s="535"/>
      <c r="E11" s="535"/>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514</v>
      </c>
      <c r="B13" s="565" t="s">
        <v>1032</v>
      </c>
      <c r="C13" s="537"/>
      <c r="D13" s="537"/>
      <c r="E13" s="537"/>
      <c r="F13" s="1"/>
      <c r="G13" s="1"/>
      <c r="H13" s="1"/>
      <c r="I13" s="1"/>
      <c r="J13" s="1"/>
      <c r="K13" s="1"/>
      <c r="L13" s="1"/>
      <c r="M13" s="1"/>
      <c r="N13" s="1"/>
      <c r="O13" s="1"/>
      <c r="P13" s="1"/>
      <c r="Q13" s="1"/>
      <c r="R13" s="1"/>
      <c r="S13" s="1"/>
      <c r="T13" s="1"/>
      <c r="U13" s="1"/>
      <c r="V13" s="1"/>
      <c r="W13" s="1"/>
      <c r="X13" s="1"/>
      <c r="Y13" s="1"/>
      <c r="Z13" s="1"/>
    </row>
    <row r="14" spans="1:26" ht="13">
      <c r="A14" s="4"/>
      <c r="B14" s="504" t="s">
        <v>1245</v>
      </c>
      <c r="F14" s="1"/>
      <c r="G14" s="1"/>
      <c r="H14" s="1"/>
      <c r="I14" s="1"/>
      <c r="J14" s="1"/>
      <c r="K14" s="1"/>
      <c r="L14" s="1"/>
      <c r="M14" s="1"/>
      <c r="N14" s="1"/>
      <c r="O14" s="1"/>
      <c r="P14" s="1"/>
      <c r="Q14" s="1"/>
      <c r="R14" s="1"/>
      <c r="S14" s="1"/>
      <c r="T14" s="1"/>
      <c r="U14" s="1"/>
      <c r="V14" s="1"/>
      <c r="W14" s="1"/>
      <c r="X14" s="1"/>
      <c r="Y14" s="1"/>
      <c r="Z14" s="1"/>
    </row>
    <row r="15" spans="1:26" ht="13">
      <c r="A15" s="4"/>
      <c r="B15" s="504" t="s">
        <v>1246</v>
      </c>
      <c r="F15" s="1"/>
      <c r="G15" s="1"/>
      <c r="H15" s="1"/>
      <c r="I15" s="1"/>
      <c r="J15" s="1"/>
      <c r="K15" s="1"/>
      <c r="L15" s="1"/>
      <c r="M15" s="1"/>
      <c r="N15" s="1"/>
      <c r="O15" s="1"/>
      <c r="P15" s="1"/>
      <c r="Q15" s="1"/>
      <c r="R15" s="1"/>
      <c r="S15" s="1"/>
      <c r="T15" s="1"/>
      <c r="U15" s="1"/>
      <c r="V15" s="1"/>
      <c r="W15" s="1"/>
      <c r="X15" s="1"/>
      <c r="Y15" s="1"/>
      <c r="Z15" s="1"/>
    </row>
    <row r="16" spans="1:26" ht="13">
      <c r="A16" s="4"/>
      <c r="B16" s="505" t="s">
        <v>1247</v>
      </c>
      <c r="G16" s="102"/>
      <c r="H16" s="102"/>
      <c r="I16" s="102"/>
      <c r="J16" s="102"/>
      <c r="K16" s="102"/>
      <c r="L16" s="102"/>
      <c r="M16" s="102"/>
      <c r="N16" s="102"/>
      <c r="O16" s="102"/>
      <c r="P16" s="102"/>
      <c r="Q16" s="102"/>
      <c r="R16" s="102"/>
      <c r="S16" s="102"/>
      <c r="T16" s="102"/>
      <c r="U16" s="102"/>
      <c r="V16" s="102"/>
      <c r="W16" s="102"/>
      <c r="X16" s="102"/>
      <c r="Y16" s="102"/>
      <c r="Z16" s="102"/>
    </row>
    <row r="17" spans="1:26" ht="13">
      <c r="A17" s="4"/>
      <c r="B17" s="517" t="s">
        <v>1244</v>
      </c>
      <c r="G17" s="102"/>
      <c r="H17" s="102"/>
      <c r="I17" s="102"/>
      <c r="J17" s="102"/>
      <c r="K17" s="102"/>
      <c r="L17" s="102"/>
      <c r="M17" s="102"/>
      <c r="N17" s="102"/>
      <c r="O17" s="102"/>
      <c r="P17" s="102"/>
      <c r="Q17" s="102"/>
      <c r="R17" s="102"/>
      <c r="S17" s="102"/>
      <c r="T17" s="102"/>
      <c r="U17" s="102"/>
      <c r="V17" s="102"/>
      <c r="W17" s="102"/>
      <c r="X17" s="102"/>
      <c r="Y17" s="102"/>
      <c r="Z17" s="102"/>
    </row>
    <row r="18" spans="1:26" ht="15" customHeight="1">
      <c r="A18" s="4"/>
      <c r="B18" s="518" t="s">
        <v>1040</v>
      </c>
      <c r="G18" s="102"/>
      <c r="H18" s="102"/>
      <c r="I18" s="102"/>
      <c r="J18" s="102"/>
      <c r="K18" s="102"/>
      <c r="L18" s="102"/>
      <c r="M18" s="102"/>
      <c r="N18" s="102"/>
      <c r="O18" s="102"/>
      <c r="P18" s="102"/>
      <c r="Q18" s="102"/>
      <c r="R18" s="102"/>
      <c r="S18" s="102"/>
      <c r="T18" s="102"/>
      <c r="U18" s="102"/>
      <c r="V18" s="102"/>
      <c r="W18" s="102"/>
      <c r="X18" s="102"/>
      <c r="Y18" s="102"/>
      <c r="Z18" s="102"/>
    </row>
    <row r="19" spans="1:26" ht="13">
      <c r="A19" s="4"/>
      <c r="B19" s="505" t="s">
        <v>1248</v>
      </c>
      <c r="G19" s="102"/>
      <c r="H19" s="102"/>
      <c r="I19" s="102"/>
      <c r="J19" s="102"/>
      <c r="K19" s="102"/>
      <c r="L19" s="102"/>
      <c r="M19" s="102"/>
      <c r="N19" s="102"/>
      <c r="O19" s="102"/>
      <c r="P19" s="102"/>
      <c r="Q19" s="102"/>
      <c r="R19" s="102"/>
      <c r="S19" s="102"/>
      <c r="T19" s="102"/>
      <c r="U19" s="102"/>
      <c r="V19" s="102"/>
      <c r="W19" s="102"/>
      <c r="X19" s="102"/>
      <c r="Y19" s="102"/>
      <c r="Z19" s="102"/>
    </row>
    <row r="20" spans="1:26" ht="14.25" customHeight="1">
      <c r="A20" s="4"/>
      <c r="B20" s="504" t="s">
        <v>1249</v>
      </c>
      <c r="G20" s="102"/>
      <c r="H20" s="102"/>
      <c r="I20" s="102"/>
      <c r="J20" s="102"/>
      <c r="K20" s="102"/>
      <c r="L20" s="102"/>
      <c r="M20" s="102"/>
      <c r="N20" s="102"/>
      <c r="O20" s="102"/>
      <c r="P20" s="102"/>
      <c r="Q20" s="102"/>
      <c r="R20" s="102"/>
      <c r="S20" s="102"/>
      <c r="T20" s="102"/>
      <c r="U20" s="102"/>
      <c r="V20" s="102"/>
      <c r="W20" s="102"/>
      <c r="X20" s="102"/>
      <c r="Y20" s="102"/>
      <c r="Z20" s="102"/>
    </row>
    <row r="21" spans="1:26" ht="9.75" customHeight="1">
      <c r="A21" s="4"/>
      <c r="B21" s="491"/>
      <c r="C21" s="67"/>
      <c r="D21" s="4"/>
      <c r="E21" s="4"/>
      <c r="F21" s="1"/>
      <c r="G21" s="1"/>
      <c r="H21" s="1"/>
      <c r="I21" s="1"/>
      <c r="J21" s="1"/>
      <c r="K21" s="1"/>
      <c r="L21" s="1"/>
      <c r="M21" s="1"/>
      <c r="N21" s="1"/>
      <c r="O21" s="1"/>
      <c r="P21" s="1"/>
      <c r="Q21" s="1"/>
      <c r="R21" s="1"/>
      <c r="S21" s="1"/>
      <c r="T21" s="1"/>
      <c r="U21" s="1"/>
      <c r="V21" s="1"/>
      <c r="W21" s="1"/>
      <c r="X21" s="1"/>
      <c r="Y21" s="1"/>
      <c r="Z21" s="1"/>
    </row>
    <row r="22" spans="1:26" ht="12.75" customHeight="1">
      <c r="A22" s="4" t="s">
        <v>514</v>
      </c>
      <c r="B22" s="242" t="s">
        <v>516</v>
      </c>
      <c r="C22" s="243" t="s">
        <v>515</v>
      </c>
      <c r="D22" s="243" t="s">
        <v>59</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2" t="s">
        <v>517</v>
      </c>
      <c r="C23" s="162"/>
      <c r="D23" s="162"/>
      <c r="E23" s="1"/>
      <c r="F23" s="1"/>
      <c r="G23" s="1"/>
      <c r="H23" s="1"/>
      <c r="I23" s="1"/>
      <c r="J23" s="1"/>
      <c r="K23" s="1"/>
      <c r="L23" s="1"/>
      <c r="M23" s="1"/>
      <c r="N23" s="1"/>
      <c r="O23" s="1"/>
      <c r="P23" s="1"/>
      <c r="Q23" s="1"/>
      <c r="R23" s="1"/>
      <c r="S23" s="1"/>
      <c r="T23" s="1"/>
      <c r="U23" s="1"/>
      <c r="V23" s="1"/>
      <c r="W23" s="1"/>
      <c r="X23" s="1"/>
      <c r="Y23" s="1"/>
      <c r="Z23" s="1"/>
    </row>
    <row r="24" spans="1:26" ht="12.75" customHeight="1"/>
    <row r="25" spans="1:26" ht="12.75" customHeight="1">
      <c r="A25" s="4"/>
      <c r="B25" s="163" t="s">
        <v>518</v>
      </c>
      <c r="C25" s="243" t="s">
        <v>515</v>
      </c>
      <c r="D25" s="243" t="s">
        <v>59</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519</v>
      </c>
      <c r="C26" s="162">
        <v>19608</v>
      </c>
      <c r="D26" s="162">
        <v>19608</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2" t="s">
        <v>520</v>
      </c>
      <c r="C27" s="162">
        <v>19608</v>
      </c>
      <c r="D27" s="162">
        <v>19608</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2" t="s">
        <v>521</v>
      </c>
      <c r="C28" s="162">
        <v>44054</v>
      </c>
      <c r="D28" s="162">
        <v>44504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975</v>
      </c>
      <c r="C29" s="162">
        <v>44504</v>
      </c>
      <c r="D29" s="162">
        <v>44504</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239"/>
      <c r="C30" s="240"/>
      <c r="D30" s="241"/>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64" t="s">
        <v>522</v>
      </c>
      <c r="C31" s="243" t="s">
        <v>515</v>
      </c>
      <c r="D31" s="243" t="s">
        <v>59</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1022</v>
      </c>
      <c r="C32" s="162">
        <v>374</v>
      </c>
      <c r="D32" s="162">
        <v>374</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6" t="s">
        <v>1041</v>
      </c>
      <c r="C33" s="162">
        <v>14142</v>
      </c>
      <c r="D33" s="162">
        <v>14142</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6" t="s">
        <v>1035</v>
      </c>
      <c r="C34" s="162">
        <v>8128</v>
      </c>
      <c r="D34" s="162">
        <v>8128</v>
      </c>
      <c r="E34" s="1"/>
      <c r="F34" s="1"/>
      <c r="G34" s="1"/>
      <c r="H34" s="1"/>
      <c r="I34" s="1"/>
      <c r="J34" s="1"/>
      <c r="K34" s="1"/>
      <c r="L34" s="1"/>
      <c r="M34" s="1"/>
      <c r="N34" s="1"/>
      <c r="O34" s="1"/>
      <c r="P34" s="1"/>
      <c r="Q34" s="1"/>
      <c r="R34" s="1"/>
      <c r="S34" s="1"/>
      <c r="T34" s="1"/>
      <c r="U34" s="1"/>
      <c r="V34" s="1"/>
      <c r="W34" s="1"/>
      <c r="X34" s="1"/>
      <c r="Y34" s="1"/>
      <c r="Z34" s="1"/>
    </row>
    <row r="35" spans="1:26" ht="15" customHeight="1">
      <c r="A35" s="4"/>
      <c r="B35" s="6" t="s">
        <v>1036</v>
      </c>
      <c r="C35" s="162">
        <v>6014</v>
      </c>
      <c r="D35" s="162">
        <v>6014</v>
      </c>
      <c r="E35" s="1"/>
      <c r="F35" s="1"/>
      <c r="G35" s="1"/>
      <c r="H35" s="1"/>
      <c r="I35" s="1"/>
      <c r="J35" s="1"/>
      <c r="K35" s="1"/>
      <c r="L35" s="1"/>
      <c r="M35" s="1"/>
      <c r="N35" s="1"/>
      <c r="O35" s="1"/>
      <c r="P35" s="1"/>
      <c r="Q35" s="1"/>
      <c r="R35" s="1"/>
      <c r="S35" s="1"/>
      <c r="T35" s="1"/>
      <c r="U35" s="1"/>
      <c r="V35" s="1"/>
      <c r="W35" s="1"/>
      <c r="X35" s="1"/>
      <c r="Y35" s="1"/>
      <c r="Z35" s="1"/>
    </row>
    <row r="36" spans="1:26" ht="9"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6.25" customHeight="1">
      <c r="A37" s="4"/>
      <c r="B37" s="536" t="s">
        <v>1033</v>
      </c>
      <c r="C37" s="537"/>
      <c r="D37" s="537"/>
      <c r="E37" s="42"/>
      <c r="F37" s="1"/>
      <c r="G37" s="1"/>
      <c r="H37" s="1"/>
      <c r="I37" s="1"/>
      <c r="J37" s="1"/>
      <c r="K37" s="1"/>
      <c r="L37" s="1"/>
      <c r="M37" s="1"/>
      <c r="N37" s="1"/>
      <c r="O37" s="1"/>
      <c r="P37" s="1"/>
      <c r="Q37" s="1"/>
      <c r="R37" s="1"/>
      <c r="S37" s="1"/>
      <c r="T37" s="1"/>
      <c r="U37" s="1"/>
      <c r="V37" s="1"/>
      <c r="W37" s="1"/>
      <c r="X37" s="1"/>
      <c r="Y37" s="1"/>
      <c r="Z37" s="1"/>
    </row>
    <row r="38" spans="1:26" ht="12.75" customHeight="1">
      <c r="A38" s="4"/>
      <c r="B38" s="3"/>
      <c r="C38" s="3"/>
      <c r="D38" s="165"/>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 t="s">
        <v>317</v>
      </c>
      <c r="C39" s="550"/>
      <c r="D39" s="535"/>
      <c r="E39" s="535"/>
      <c r="F39" s="1"/>
      <c r="G39" s="1"/>
      <c r="H39" s="1"/>
      <c r="I39" s="1"/>
      <c r="J39" s="1"/>
      <c r="K39" s="1"/>
      <c r="L39" s="1"/>
      <c r="M39" s="1"/>
      <c r="N39" s="1"/>
      <c r="O39" s="1"/>
      <c r="P39" s="1"/>
      <c r="Q39" s="1"/>
      <c r="R39" s="1"/>
      <c r="S39" s="1"/>
      <c r="T39" s="1"/>
      <c r="U39" s="1"/>
      <c r="V39" s="1"/>
      <c r="W39" s="1"/>
      <c r="X39" s="1"/>
      <c r="Y39" s="1"/>
      <c r="Z39" s="1"/>
    </row>
    <row r="40" spans="1:26" ht="12.75" customHeight="1">
      <c r="A40" s="4"/>
      <c r="B40" s="3"/>
      <c r="G40" s="3"/>
      <c r="H40" s="3"/>
      <c r="I40" s="3"/>
      <c r="J40" s="3"/>
      <c r="K40" s="3"/>
      <c r="L40" s="3"/>
      <c r="M40" s="3"/>
      <c r="N40" s="3"/>
      <c r="O40" s="3"/>
      <c r="P40" s="3"/>
      <c r="Q40" s="3"/>
      <c r="R40" s="3"/>
      <c r="S40" s="3"/>
      <c r="T40" s="3"/>
      <c r="U40" s="3"/>
      <c r="V40" s="3"/>
      <c r="W40" s="3"/>
      <c r="X40" s="3"/>
      <c r="Y40" s="3"/>
      <c r="Z40" s="3"/>
    </row>
    <row r="41" spans="1:26" ht="12.75" customHeight="1">
      <c r="A41" s="2"/>
      <c r="B41" s="540"/>
      <c r="C41" s="537"/>
      <c r="D41" s="62" t="s">
        <v>523</v>
      </c>
      <c r="E41" s="62" t="s">
        <v>524</v>
      </c>
      <c r="F41" s="1"/>
      <c r="G41" s="1"/>
      <c r="H41" s="1"/>
      <c r="I41" s="1"/>
      <c r="J41" s="1"/>
      <c r="K41" s="1"/>
      <c r="L41" s="1"/>
      <c r="M41" s="1"/>
      <c r="N41" s="1"/>
      <c r="O41" s="1"/>
      <c r="P41" s="1"/>
      <c r="Q41" s="1"/>
      <c r="R41" s="1"/>
      <c r="S41" s="1"/>
      <c r="T41" s="1"/>
      <c r="U41" s="1"/>
      <c r="V41" s="1"/>
      <c r="W41" s="1"/>
      <c r="X41" s="1"/>
      <c r="Y41" s="1"/>
      <c r="Z41" s="1"/>
    </row>
    <row r="42" spans="1:26" ht="25.5" customHeight="1">
      <c r="A42" s="4" t="s">
        <v>525</v>
      </c>
      <c r="B42" s="566" t="s">
        <v>1256</v>
      </c>
      <c r="C42" s="559"/>
      <c r="D42" s="159">
        <v>12</v>
      </c>
      <c r="E42" s="159">
        <v>18</v>
      </c>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540"/>
      <c r="C44" s="537"/>
      <c r="D44" s="62" t="s">
        <v>8</v>
      </c>
      <c r="E44" s="62" t="s">
        <v>9</v>
      </c>
      <c r="F44" s="1"/>
      <c r="G44" s="1"/>
      <c r="H44" s="1"/>
      <c r="I44" s="1"/>
      <c r="J44" s="1"/>
      <c r="K44" s="1"/>
      <c r="L44" s="1"/>
      <c r="M44" s="1"/>
      <c r="N44" s="1"/>
      <c r="O44" s="1"/>
      <c r="P44" s="1"/>
      <c r="Q44" s="1"/>
      <c r="R44" s="1"/>
      <c r="S44" s="1"/>
      <c r="T44" s="1"/>
      <c r="U44" s="1"/>
      <c r="V44" s="1"/>
      <c r="W44" s="1"/>
      <c r="X44" s="1"/>
      <c r="Y44" s="1"/>
      <c r="Z44" s="1"/>
    </row>
    <row r="45" spans="1:26" ht="27.75" customHeight="1">
      <c r="A45" s="4" t="s">
        <v>526</v>
      </c>
      <c r="B45" s="566" t="s">
        <v>527</v>
      </c>
      <c r="C45" s="559"/>
      <c r="D45" s="151" t="s">
        <v>1123</v>
      </c>
      <c r="E45" s="151"/>
      <c r="F45" s="1"/>
      <c r="G45" s="1"/>
      <c r="H45" s="1"/>
      <c r="I45" s="1"/>
      <c r="J45" s="1"/>
      <c r="K45" s="1"/>
      <c r="L45" s="1"/>
      <c r="M45" s="1"/>
      <c r="N45" s="1"/>
      <c r="O45" s="1"/>
      <c r="P45" s="1"/>
      <c r="Q45" s="1"/>
      <c r="R45" s="1"/>
      <c r="S45" s="1"/>
      <c r="T45" s="1"/>
      <c r="U45" s="1"/>
      <c r="V45" s="1"/>
      <c r="W45" s="1"/>
      <c r="X45" s="1"/>
      <c r="Y45" s="1"/>
      <c r="Z45" s="1"/>
    </row>
    <row r="46" spans="1:26" ht="28.5" customHeight="1">
      <c r="A46" s="4" t="s">
        <v>528</v>
      </c>
      <c r="B46" s="536" t="s">
        <v>529</v>
      </c>
      <c r="C46" s="537"/>
      <c r="D46" s="151" t="s">
        <v>1123</v>
      </c>
      <c r="E46" s="166"/>
      <c r="F46" s="1"/>
      <c r="G46" s="1"/>
      <c r="H46" s="1"/>
      <c r="I46" s="1"/>
      <c r="J46" s="1"/>
      <c r="K46" s="1"/>
      <c r="L46" s="1"/>
      <c r="M46" s="1"/>
      <c r="N46" s="1"/>
      <c r="O46" s="1"/>
      <c r="P46" s="1"/>
      <c r="Q46" s="1"/>
      <c r="R46" s="1"/>
      <c r="S46" s="1"/>
      <c r="T46" s="1"/>
      <c r="U46" s="1"/>
      <c r="V46" s="1"/>
      <c r="W46" s="1"/>
      <c r="X46" s="1"/>
      <c r="Y46" s="1"/>
      <c r="Z46" s="1"/>
    </row>
    <row r="47" spans="1:26" ht="28.5" customHeight="1">
      <c r="A47" s="4"/>
      <c r="B47" s="536" t="s">
        <v>530</v>
      </c>
      <c r="C47" s="537"/>
      <c r="D47" s="167"/>
      <c r="E47" s="17"/>
      <c r="F47" s="1"/>
      <c r="G47" s="1"/>
      <c r="H47" s="1"/>
      <c r="I47" s="1"/>
      <c r="J47" s="1"/>
      <c r="K47" s="1"/>
      <c r="L47" s="1"/>
      <c r="M47" s="1"/>
      <c r="N47" s="1"/>
      <c r="O47" s="1"/>
      <c r="P47" s="1"/>
      <c r="Q47" s="1"/>
      <c r="R47" s="1"/>
      <c r="S47" s="1"/>
      <c r="T47" s="1"/>
      <c r="U47" s="1"/>
      <c r="V47" s="1"/>
      <c r="W47" s="1"/>
      <c r="X47" s="1"/>
      <c r="Y47" s="1"/>
      <c r="Z47" s="1"/>
    </row>
    <row r="48" spans="1:26" ht="12.75" customHeight="1">
      <c r="A48" s="2"/>
      <c r="B48" s="1"/>
      <c r="F48" s="1"/>
      <c r="G48" s="1"/>
      <c r="H48" s="1"/>
      <c r="I48" s="1"/>
      <c r="J48" s="1"/>
      <c r="K48" s="1"/>
      <c r="L48" s="1"/>
      <c r="M48" s="1"/>
      <c r="N48" s="1"/>
      <c r="O48" s="1"/>
      <c r="P48" s="1"/>
      <c r="Q48" s="1"/>
      <c r="R48" s="1"/>
      <c r="S48" s="1"/>
      <c r="T48" s="1"/>
      <c r="U48" s="1"/>
      <c r="V48" s="1"/>
      <c r="W48" s="1"/>
      <c r="X48" s="1"/>
      <c r="Y48" s="1"/>
      <c r="Z48" s="1"/>
    </row>
    <row r="49" spans="1:26" ht="19.5" customHeight="1">
      <c r="A49" s="4" t="s">
        <v>531</v>
      </c>
      <c r="B49" s="549" t="s">
        <v>532</v>
      </c>
      <c r="C49" s="535"/>
      <c r="D49" s="535"/>
      <c r="E49" s="535"/>
      <c r="F49" s="1"/>
      <c r="G49" s="1"/>
      <c r="H49" s="1"/>
      <c r="I49" s="1"/>
      <c r="J49" s="1"/>
      <c r="K49" s="1"/>
      <c r="L49" s="1"/>
      <c r="M49" s="1"/>
      <c r="N49" s="1"/>
      <c r="O49" s="1"/>
      <c r="P49" s="1"/>
      <c r="Q49" s="1"/>
      <c r="R49" s="1"/>
      <c r="S49" s="1"/>
      <c r="T49" s="1"/>
      <c r="U49" s="1"/>
      <c r="V49" s="1"/>
      <c r="W49" s="1"/>
      <c r="X49" s="1"/>
      <c r="Y49" s="1"/>
      <c r="Z49" s="1"/>
    </row>
    <row r="50" spans="1:26" ht="12.75" customHeight="1">
      <c r="A50" s="4"/>
      <c r="B50" s="150"/>
      <c r="C50" s="114" t="s">
        <v>533</v>
      </c>
      <c r="D50" s="114" t="s">
        <v>534</v>
      </c>
      <c r="E50" s="114" t="s">
        <v>535</v>
      </c>
      <c r="F50" s="1"/>
      <c r="G50" s="1"/>
      <c r="H50" s="1"/>
      <c r="I50" s="1"/>
      <c r="J50" s="1"/>
      <c r="K50" s="1"/>
      <c r="L50" s="1"/>
      <c r="M50" s="1"/>
      <c r="N50" s="1"/>
      <c r="O50" s="1"/>
      <c r="P50" s="1"/>
      <c r="Q50" s="1"/>
      <c r="R50" s="1"/>
      <c r="S50" s="1"/>
      <c r="T50" s="1"/>
      <c r="U50" s="1"/>
      <c r="V50" s="1"/>
      <c r="W50" s="1"/>
      <c r="X50" s="1"/>
      <c r="Y50" s="1"/>
      <c r="Z50" s="1"/>
    </row>
    <row r="51" spans="1:26" ht="12.75" customHeight="1">
      <c r="A51" s="4"/>
      <c r="B51" s="110" t="s">
        <v>536</v>
      </c>
      <c r="C51" s="162">
        <v>1200</v>
      </c>
      <c r="D51" s="162">
        <v>1200</v>
      </c>
      <c r="E51" s="162">
        <v>1200</v>
      </c>
      <c r="F51" s="1"/>
      <c r="G51" s="1"/>
      <c r="H51" s="1"/>
      <c r="I51" s="1"/>
      <c r="J51" s="1"/>
      <c r="K51" s="1"/>
      <c r="L51" s="1"/>
      <c r="M51" s="1"/>
      <c r="N51" s="1"/>
      <c r="O51" s="1"/>
      <c r="P51" s="1"/>
      <c r="Q51" s="1"/>
      <c r="R51" s="1"/>
      <c r="S51" s="1"/>
      <c r="T51" s="1"/>
      <c r="U51" s="1"/>
      <c r="V51" s="1"/>
      <c r="W51" s="1"/>
      <c r="X51" s="1"/>
      <c r="Y51" s="1"/>
      <c r="Z51" s="1"/>
    </row>
    <row r="52" spans="1:26" ht="12.75" customHeight="1">
      <c r="A52" s="4"/>
      <c r="B52" s="110" t="s">
        <v>1037</v>
      </c>
      <c r="C52" s="244" t="s">
        <v>1023</v>
      </c>
      <c r="D52" s="244" t="s">
        <v>1023</v>
      </c>
      <c r="E52" s="162">
        <v>8128</v>
      </c>
      <c r="F52" s="1"/>
      <c r="G52" s="1"/>
      <c r="H52" s="1"/>
      <c r="I52" s="1"/>
      <c r="J52" s="1"/>
      <c r="K52" s="1"/>
      <c r="L52" s="1"/>
      <c r="M52" s="1"/>
      <c r="N52" s="1"/>
      <c r="O52" s="1"/>
      <c r="P52" s="1"/>
      <c r="Q52" s="1"/>
      <c r="R52" s="1"/>
      <c r="S52" s="1"/>
      <c r="T52" s="1"/>
      <c r="U52" s="1"/>
      <c r="V52" s="1"/>
      <c r="W52" s="1"/>
      <c r="X52" s="1"/>
      <c r="Y52" s="1"/>
      <c r="Z52" s="1"/>
    </row>
    <row r="53" spans="1:26" ht="12.75" customHeight="1">
      <c r="A53" s="4"/>
      <c r="B53" s="110" t="s">
        <v>1038</v>
      </c>
      <c r="C53" s="244" t="s">
        <v>1023</v>
      </c>
      <c r="D53" s="162">
        <v>6014</v>
      </c>
      <c r="E53" s="162">
        <v>6014</v>
      </c>
      <c r="F53" s="1"/>
      <c r="G53" s="1"/>
      <c r="H53" s="1"/>
      <c r="I53" s="1"/>
      <c r="J53" s="1"/>
      <c r="K53" s="1"/>
      <c r="L53" s="1"/>
      <c r="M53" s="1"/>
      <c r="N53" s="1"/>
      <c r="O53" s="1"/>
      <c r="P53" s="1"/>
      <c r="Q53" s="1"/>
      <c r="R53" s="1"/>
      <c r="S53" s="1"/>
      <c r="T53" s="1"/>
      <c r="U53" s="1"/>
      <c r="V53" s="1"/>
      <c r="W53" s="1"/>
      <c r="X53" s="1"/>
      <c r="Y53" s="1"/>
      <c r="Z53" s="1"/>
    </row>
    <row r="54" spans="1:26" ht="12.75" customHeight="1">
      <c r="A54" s="4"/>
      <c r="B54" s="111" t="s">
        <v>1039</v>
      </c>
      <c r="C54" s="244" t="s">
        <v>1023</v>
      </c>
      <c r="D54" s="244" t="s">
        <v>1023</v>
      </c>
      <c r="E54" s="162"/>
      <c r="F54" s="1"/>
      <c r="G54" s="1"/>
      <c r="H54" s="1"/>
      <c r="I54" s="1"/>
      <c r="J54" s="1"/>
      <c r="K54" s="1"/>
      <c r="L54" s="1"/>
      <c r="M54" s="1"/>
      <c r="N54" s="1"/>
      <c r="O54" s="1"/>
      <c r="P54" s="1"/>
      <c r="Q54" s="1"/>
      <c r="R54" s="1"/>
      <c r="S54" s="1"/>
      <c r="T54" s="1"/>
      <c r="U54" s="1"/>
      <c r="V54" s="1"/>
      <c r="W54" s="1"/>
      <c r="X54" s="1"/>
      <c r="Y54" s="1"/>
      <c r="Z54" s="1"/>
    </row>
    <row r="55" spans="1:26" ht="12.75" customHeight="1">
      <c r="A55" s="4"/>
      <c r="B55" s="110" t="s">
        <v>537</v>
      </c>
      <c r="C55" s="162">
        <v>1474</v>
      </c>
      <c r="D55" s="162">
        <v>1474</v>
      </c>
      <c r="E55" s="162">
        <v>1474</v>
      </c>
      <c r="F55" s="1"/>
      <c r="G55" s="1"/>
      <c r="H55" s="1"/>
      <c r="I55" s="1"/>
      <c r="J55" s="1"/>
      <c r="K55" s="1"/>
      <c r="L55" s="1"/>
      <c r="M55" s="1"/>
      <c r="N55" s="1"/>
      <c r="O55" s="1"/>
      <c r="P55" s="1"/>
      <c r="Q55" s="1"/>
      <c r="R55" s="1"/>
      <c r="S55" s="1"/>
      <c r="T55" s="1"/>
      <c r="U55" s="1"/>
      <c r="V55" s="1"/>
      <c r="W55" s="1"/>
      <c r="X55" s="1"/>
      <c r="Y55" s="1"/>
      <c r="Z55" s="1"/>
    </row>
    <row r="56" spans="1:26" ht="12.75" customHeight="1">
      <c r="A56" s="4"/>
      <c r="B56" s="110" t="s">
        <v>538</v>
      </c>
      <c r="C56" s="162">
        <v>1325</v>
      </c>
      <c r="D56" s="162">
        <v>1325</v>
      </c>
      <c r="E56" s="162">
        <v>1325</v>
      </c>
      <c r="F56" s="1"/>
      <c r="G56" s="1"/>
      <c r="H56" s="1"/>
      <c r="I56" s="1"/>
      <c r="J56" s="1"/>
      <c r="K56" s="1"/>
      <c r="L56" s="1"/>
      <c r="M56" s="1"/>
      <c r="N56" s="1"/>
      <c r="O56" s="1"/>
      <c r="P56" s="1"/>
      <c r="Q56" s="1"/>
      <c r="R56" s="1"/>
      <c r="S56" s="1"/>
      <c r="T56" s="1"/>
      <c r="U56" s="1"/>
      <c r="V56" s="1"/>
      <c r="W56" s="1"/>
      <c r="X56" s="1"/>
      <c r="Y56" s="1"/>
      <c r="Z56" s="1"/>
    </row>
    <row r="57" spans="1:26" ht="12.75" customHeight="1">
      <c r="A57" s="2"/>
      <c r="B57" s="16" t="s">
        <v>1034</v>
      </c>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t="s">
        <v>539</v>
      </c>
      <c r="B59" s="549" t="s">
        <v>540</v>
      </c>
      <c r="C59" s="535"/>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541</v>
      </c>
      <c r="C60" s="168"/>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542</v>
      </c>
      <c r="C61" s="168"/>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1156</v>
      </c>
      <c r="C62" s="168">
        <v>740</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1157</v>
      </c>
      <c r="C63" s="168">
        <v>740</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12" t="s">
        <v>1158</v>
      </c>
      <c r="C64" s="168">
        <v>1648</v>
      </c>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12" t="s">
        <v>976</v>
      </c>
      <c r="C65" s="168">
        <v>1648</v>
      </c>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mergeCells count="14">
    <mergeCell ref="B49:E49"/>
    <mergeCell ref="B13:E13"/>
    <mergeCell ref="B59:C59"/>
    <mergeCell ref="B41:C41"/>
    <mergeCell ref="B42:C42"/>
    <mergeCell ref="B44:C44"/>
    <mergeCell ref="B45:C45"/>
    <mergeCell ref="B46:C46"/>
    <mergeCell ref="B47:C47"/>
    <mergeCell ref="B6:F6"/>
    <mergeCell ref="B8:F10"/>
    <mergeCell ref="B11:E11"/>
    <mergeCell ref="B37:D37"/>
    <mergeCell ref="C39:E39"/>
  </mergeCells>
  <hyperlinks>
    <hyperlink ref="B4" r:id="rId1" xr:uid="{F92FE89A-BBDB-4D1B-8654-3D3B41CEAE3E}"/>
  </hyperlinks>
  <pageMargins left="0.75" right="0.75" top="1" bottom="1" header="0" footer="0"/>
  <pageSetup scale="75" orientation="portrait" r:id="rId2"/>
  <headerFooter>
    <oddHeader>&amp;LCommon Data Set 2024-2025</oddHeader>
    <oddFooter>&amp;LCDS-G&amp;RPage &amp;P of  &amp;N</oddFooter>
  </headerFooter>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5"/>
  <sheetViews>
    <sheetView showGridLines="0" zoomScaleNormal="100" workbookViewId="0"/>
  </sheetViews>
  <sheetFormatPr defaultColWidth="12.54296875" defaultRowHeight="15" customHeight="1"/>
  <cols>
    <col min="1" max="1" width="4.86328125" customWidth="1"/>
    <col min="2" max="2" width="2.40625" customWidth="1"/>
    <col min="3" max="3" width="41" customWidth="1"/>
    <col min="4" max="6" width="14.1328125" customWidth="1"/>
    <col min="7" max="7" width="9.1328125" customWidth="1"/>
    <col min="8" max="26" width="8.54296875" hidden="1" customWidth="1"/>
  </cols>
  <sheetData>
    <row r="1" spans="1:26" ht="18">
      <c r="A1" s="410" t="s">
        <v>543</v>
      </c>
      <c r="B1" s="411"/>
      <c r="C1" s="411"/>
      <c r="D1" s="411"/>
      <c r="E1" s="411"/>
      <c r="F1" s="412"/>
      <c r="G1" s="477"/>
      <c r="H1" s="1"/>
      <c r="I1" s="1"/>
      <c r="J1" s="1"/>
      <c r="K1" s="1"/>
      <c r="L1" s="1"/>
      <c r="M1" s="1"/>
      <c r="N1" s="1"/>
      <c r="O1" s="1"/>
      <c r="P1" s="1"/>
      <c r="Q1" s="1"/>
      <c r="R1" s="1"/>
      <c r="S1" s="1"/>
      <c r="T1" s="1"/>
      <c r="U1" s="1"/>
      <c r="V1" s="1"/>
      <c r="W1" s="1"/>
      <c r="X1" s="1"/>
      <c r="Y1" s="1"/>
      <c r="Z1" s="1"/>
    </row>
    <row r="2" spans="1:26" ht="13">
      <c r="A2" s="2"/>
      <c r="B2" s="1"/>
      <c r="C2" s="1"/>
      <c r="D2" s="1"/>
      <c r="E2" s="1"/>
      <c r="F2" s="1"/>
      <c r="G2" s="1"/>
      <c r="H2" s="1"/>
      <c r="I2" s="1"/>
      <c r="J2" s="1"/>
      <c r="K2" s="1"/>
      <c r="L2" s="1"/>
      <c r="M2" s="1"/>
      <c r="N2" s="1"/>
      <c r="O2" s="1"/>
      <c r="P2" s="1"/>
      <c r="Q2" s="1"/>
      <c r="R2" s="1"/>
      <c r="S2" s="1"/>
      <c r="T2" s="1"/>
      <c r="U2" s="1"/>
      <c r="V2" s="1"/>
      <c r="W2" s="1"/>
      <c r="X2" s="1"/>
      <c r="Y2" s="1"/>
      <c r="Z2" s="1"/>
    </row>
    <row r="3" spans="1:26" ht="14.5">
      <c r="A3" s="2"/>
      <c r="B3" s="567" t="s">
        <v>544</v>
      </c>
      <c r="C3" s="567"/>
      <c r="D3" s="567"/>
      <c r="E3" s="567"/>
      <c r="F3" s="567"/>
      <c r="G3" s="1"/>
      <c r="H3" s="1"/>
      <c r="I3" s="1"/>
      <c r="J3" s="1"/>
      <c r="K3" s="1"/>
      <c r="L3" s="1"/>
      <c r="M3" s="1"/>
      <c r="N3" s="1"/>
      <c r="O3" s="1"/>
      <c r="P3" s="1"/>
      <c r="Q3" s="1"/>
      <c r="R3" s="1"/>
      <c r="S3" s="1"/>
      <c r="T3" s="1"/>
      <c r="U3" s="1"/>
      <c r="V3" s="1"/>
      <c r="W3" s="1"/>
      <c r="X3" s="1"/>
      <c r="Y3" s="1"/>
      <c r="Z3" s="1"/>
    </row>
    <row r="4" spans="1:26" ht="13">
      <c r="A4" s="4"/>
      <c r="B4" s="539"/>
      <c r="C4" s="537"/>
      <c r="D4" s="537"/>
      <c r="E4" s="537"/>
      <c r="F4" s="537"/>
      <c r="G4" s="1"/>
      <c r="H4" s="1"/>
      <c r="I4" s="1"/>
      <c r="J4" s="1"/>
      <c r="K4" s="1"/>
      <c r="L4" s="1"/>
      <c r="M4" s="1"/>
      <c r="N4" s="1"/>
      <c r="O4" s="1"/>
      <c r="P4" s="1"/>
      <c r="Q4" s="1"/>
      <c r="R4" s="1"/>
      <c r="S4" s="1"/>
      <c r="T4" s="1"/>
      <c r="U4" s="1"/>
      <c r="V4" s="1"/>
      <c r="W4" s="1"/>
      <c r="X4" s="1"/>
      <c r="Y4" s="1"/>
      <c r="Z4" s="1"/>
    </row>
    <row r="5" spans="1:26" ht="20.25" customHeight="1">
      <c r="A5" s="4"/>
      <c r="B5" s="539" t="s">
        <v>545</v>
      </c>
      <c r="C5" s="539"/>
      <c r="D5" s="539"/>
      <c r="E5" s="539"/>
      <c r="F5" s="539"/>
      <c r="G5" s="1"/>
      <c r="H5" s="1"/>
      <c r="I5" s="1"/>
      <c r="J5" s="1"/>
      <c r="K5" s="1"/>
      <c r="L5" s="1"/>
      <c r="M5" s="1"/>
      <c r="N5" s="1"/>
      <c r="O5" s="1"/>
      <c r="P5" s="1"/>
      <c r="Q5" s="1"/>
      <c r="R5" s="1"/>
      <c r="S5" s="1"/>
      <c r="T5" s="1"/>
      <c r="U5" s="1"/>
      <c r="V5" s="1"/>
      <c r="W5" s="1"/>
      <c r="X5" s="1"/>
      <c r="Y5" s="1"/>
      <c r="Z5" s="1"/>
    </row>
    <row r="6" spans="1:26" ht="32.25" customHeight="1">
      <c r="A6" s="4"/>
      <c r="B6" s="539" t="s">
        <v>546</v>
      </c>
      <c r="C6" s="539"/>
      <c r="D6" s="539"/>
      <c r="E6" s="539"/>
      <c r="F6" s="539"/>
      <c r="G6" s="1"/>
      <c r="H6" s="1"/>
      <c r="I6" s="1"/>
      <c r="J6" s="1"/>
      <c r="K6" s="1"/>
      <c r="L6" s="1"/>
      <c r="M6" s="1"/>
      <c r="N6" s="1"/>
      <c r="O6" s="1"/>
      <c r="P6" s="1"/>
      <c r="Q6" s="1"/>
      <c r="R6" s="1"/>
      <c r="S6" s="1"/>
      <c r="T6" s="1"/>
      <c r="U6" s="1"/>
      <c r="V6" s="1"/>
      <c r="W6" s="1"/>
      <c r="X6" s="1"/>
      <c r="Y6" s="1"/>
      <c r="Z6" s="1"/>
    </row>
    <row r="7" spans="1:26" ht="13">
      <c r="A7" s="4"/>
      <c r="B7" s="539" t="s">
        <v>547</v>
      </c>
      <c r="C7" s="539"/>
      <c r="D7" s="539"/>
      <c r="E7" s="539"/>
      <c r="F7" s="539"/>
      <c r="G7" s="1"/>
      <c r="H7" s="1"/>
      <c r="I7" s="1"/>
      <c r="J7" s="1"/>
      <c r="K7" s="1"/>
      <c r="L7" s="1"/>
      <c r="M7" s="1"/>
      <c r="N7" s="1"/>
      <c r="O7" s="1"/>
      <c r="P7" s="1"/>
      <c r="Q7" s="1"/>
      <c r="R7" s="1"/>
      <c r="S7" s="1"/>
      <c r="T7" s="1"/>
      <c r="U7" s="1"/>
      <c r="V7" s="1"/>
      <c r="W7" s="1"/>
      <c r="X7" s="1"/>
      <c r="Y7" s="1"/>
      <c r="Z7" s="1"/>
    </row>
    <row r="8" spans="1:26" ht="30.75" customHeight="1">
      <c r="A8" s="4"/>
      <c r="B8" s="539" t="s">
        <v>548</v>
      </c>
      <c r="C8" s="539"/>
      <c r="D8" s="539"/>
      <c r="E8" s="539"/>
      <c r="F8" s="539"/>
      <c r="G8" s="1"/>
      <c r="H8" s="1"/>
      <c r="I8" s="1"/>
      <c r="J8" s="1"/>
      <c r="K8" s="1"/>
      <c r="L8" s="1"/>
      <c r="M8" s="1"/>
      <c r="N8" s="1"/>
      <c r="O8" s="1"/>
      <c r="P8" s="1"/>
      <c r="Q8" s="1"/>
      <c r="R8" s="1"/>
      <c r="S8" s="1"/>
      <c r="T8" s="1"/>
      <c r="U8" s="1"/>
      <c r="V8" s="1"/>
      <c r="W8" s="1"/>
      <c r="X8" s="1"/>
      <c r="Y8" s="1"/>
      <c r="Z8" s="1"/>
    </row>
    <row r="9" spans="1:26" ht="28.5" customHeight="1">
      <c r="A9" s="4"/>
      <c r="B9" s="539" t="s">
        <v>549</v>
      </c>
      <c r="C9" s="539"/>
      <c r="D9" s="539"/>
      <c r="E9" s="539"/>
      <c r="F9" s="539"/>
      <c r="G9" s="1"/>
      <c r="H9" s="1"/>
      <c r="I9" s="1"/>
      <c r="J9" s="1"/>
      <c r="K9" s="1"/>
      <c r="L9" s="1"/>
      <c r="M9" s="1"/>
      <c r="N9" s="1"/>
      <c r="O9" s="1"/>
      <c r="P9" s="1"/>
      <c r="Q9" s="1"/>
      <c r="R9" s="1"/>
      <c r="S9" s="1"/>
      <c r="T9" s="1"/>
      <c r="U9" s="1"/>
      <c r="V9" s="1"/>
      <c r="W9" s="1"/>
      <c r="X9" s="1"/>
      <c r="Y9" s="1"/>
      <c r="Z9" s="1"/>
    </row>
    <row r="10" spans="1:26" ht="44.25" customHeight="1">
      <c r="A10" s="4"/>
      <c r="B10" s="539" t="s">
        <v>550</v>
      </c>
      <c r="C10" s="539"/>
      <c r="D10" s="539"/>
      <c r="E10" s="539"/>
      <c r="F10" s="539"/>
      <c r="G10" s="1"/>
      <c r="H10" s="1"/>
      <c r="I10" s="1"/>
      <c r="J10" s="1"/>
      <c r="K10" s="1"/>
      <c r="L10" s="1"/>
      <c r="M10" s="1"/>
      <c r="N10" s="1"/>
      <c r="O10" s="1"/>
      <c r="P10" s="1"/>
      <c r="Q10" s="1"/>
      <c r="R10" s="1"/>
      <c r="S10" s="1"/>
      <c r="T10" s="1"/>
      <c r="U10" s="1"/>
      <c r="V10" s="1"/>
      <c r="W10" s="1"/>
      <c r="X10" s="1"/>
      <c r="Y10" s="1"/>
      <c r="Z10" s="1"/>
    </row>
    <row r="11" spans="1:26" ht="31.5" customHeight="1">
      <c r="A11" s="4"/>
      <c r="B11" s="539" t="s">
        <v>551</v>
      </c>
      <c r="C11" s="539"/>
      <c r="D11" s="539"/>
      <c r="E11" s="539"/>
      <c r="F11" s="539"/>
      <c r="G11" s="1"/>
      <c r="H11" s="1"/>
      <c r="I11" s="1"/>
      <c r="J11" s="1"/>
      <c r="K11" s="1"/>
      <c r="L11" s="1"/>
      <c r="M11" s="1"/>
      <c r="N11" s="1"/>
      <c r="O11" s="1"/>
      <c r="P11" s="1"/>
      <c r="Q11" s="1"/>
      <c r="R11" s="1"/>
      <c r="S11" s="1"/>
      <c r="T11" s="1"/>
      <c r="U11" s="1"/>
      <c r="V11" s="1"/>
      <c r="W11" s="1"/>
      <c r="X11" s="1"/>
      <c r="Y11" s="1"/>
      <c r="Z11" s="1"/>
    </row>
    <row r="12" spans="1:26" ht="31.5" customHeight="1">
      <c r="A12" s="4"/>
      <c r="B12" s="539" t="s">
        <v>552</v>
      </c>
      <c r="C12" s="539"/>
      <c r="D12" s="539"/>
      <c r="E12" s="539"/>
      <c r="F12" s="539"/>
      <c r="G12" s="1"/>
      <c r="H12" s="1"/>
      <c r="I12" s="1"/>
      <c r="J12" s="1"/>
      <c r="K12" s="1"/>
      <c r="L12" s="1"/>
      <c r="M12" s="1"/>
      <c r="N12" s="1"/>
      <c r="O12" s="1"/>
      <c r="P12" s="1"/>
      <c r="Q12" s="1"/>
      <c r="R12" s="1"/>
      <c r="S12" s="1"/>
      <c r="T12" s="1"/>
      <c r="U12" s="1"/>
      <c r="V12" s="1"/>
      <c r="W12" s="1"/>
      <c r="X12" s="1"/>
      <c r="Y12" s="1"/>
      <c r="Z12" s="1"/>
    </row>
    <row r="13" spans="1:26" ht="65.25" customHeight="1">
      <c r="A13" s="4"/>
      <c r="B13" s="539" t="s">
        <v>553</v>
      </c>
      <c r="C13" s="539"/>
      <c r="D13" s="539"/>
      <c r="E13" s="539"/>
      <c r="F13" s="539"/>
      <c r="G13" s="1"/>
      <c r="H13" s="1"/>
      <c r="I13" s="1"/>
      <c r="J13" s="1"/>
      <c r="K13" s="1"/>
      <c r="L13" s="1"/>
      <c r="M13" s="1"/>
      <c r="N13" s="1"/>
      <c r="O13" s="1"/>
      <c r="P13" s="1"/>
      <c r="Q13" s="1"/>
      <c r="R13" s="1"/>
      <c r="S13" s="1"/>
      <c r="T13" s="1"/>
      <c r="U13" s="1"/>
      <c r="V13" s="1"/>
      <c r="W13" s="1"/>
      <c r="X13" s="1"/>
      <c r="Y13" s="1"/>
      <c r="Z13" s="1"/>
    </row>
    <row r="14" spans="1:26" ht="13.5" customHeight="1">
      <c r="A14" s="4"/>
      <c r="B14" s="432" t="s">
        <v>554</v>
      </c>
      <c r="G14" s="1"/>
      <c r="H14" s="1"/>
      <c r="I14" s="1"/>
      <c r="J14" s="1"/>
      <c r="K14" s="1"/>
      <c r="L14" s="1"/>
      <c r="M14" s="1"/>
      <c r="N14" s="1"/>
      <c r="O14" s="1"/>
      <c r="P14" s="1"/>
      <c r="Q14" s="1"/>
      <c r="R14" s="1"/>
      <c r="S14" s="1"/>
      <c r="T14" s="1"/>
      <c r="U14" s="1"/>
      <c r="V14" s="1"/>
      <c r="W14" s="1"/>
      <c r="X14" s="1"/>
      <c r="Y14" s="1"/>
      <c r="Z14" s="1"/>
    </row>
    <row r="15" spans="1:26" ht="13.5" customHeight="1">
      <c r="A15" s="4"/>
      <c r="B15" s="70"/>
      <c r="C15" s="70" t="s">
        <v>555</v>
      </c>
      <c r="D15" s="539" t="s">
        <v>556</v>
      </c>
      <c r="E15" s="539"/>
      <c r="F15" s="70"/>
      <c r="G15" s="1"/>
      <c r="H15" s="1"/>
      <c r="I15" s="1"/>
      <c r="J15" s="1"/>
      <c r="K15" s="1"/>
      <c r="L15" s="1"/>
      <c r="M15" s="1"/>
      <c r="N15" s="1"/>
      <c r="O15" s="1"/>
      <c r="P15" s="1"/>
      <c r="Q15" s="1"/>
      <c r="R15" s="1"/>
      <c r="S15" s="1"/>
      <c r="T15" s="1"/>
      <c r="U15" s="1"/>
      <c r="V15" s="1"/>
      <c r="W15" s="1"/>
      <c r="X15" s="1"/>
      <c r="Y15" s="1"/>
      <c r="Z15" s="1"/>
    </row>
    <row r="16" spans="1:26" ht="13.5" customHeight="1">
      <c r="A16" s="4"/>
      <c r="B16" s="70"/>
      <c r="C16" s="70" t="s">
        <v>557</v>
      </c>
      <c r="D16" s="539" t="s">
        <v>558</v>
      </c>
      <c r="E16" s="539"/>
      <c r="F16" s="70"/>
      <c r="G16" s="1"/>
      <c r="H16" s="1"/>
      <c r="I16" s="1"/>
      <c r="J16" s="1"/>
      <c r="K16" s="1"/>
      <c r="L16" s="1"/>
      <c r="M16" s="1"/>
      <c r="N16" s="1"/>
      <c r="O16" s="1"/>
      <c r="P16" s="1"/>
      <c r="Q16" s="1"/>
      <c r="R16" s="1"/>
      <c r="S16" s="1"/>
      <c r="T16" s="1"/>
      <c r="U16" s="1"/>
      <c r="V16" s="1"/>
      <c r="W16" s="1"/>
      <c r="X16" s="1"/>
      <c r="Y16" s="1"/>
      <c r="Z16" s="1"/>
    </row>
    <row r="17" spans="1:26" ht="13.5" customHeight="1">
      <c r="A17" s="4"/>
      <c r="B17" s="70"/>
      <c r="C17" s="70" t="s">
        <v>559</v>
      </c>
      <c r="D17" s="539" t="s">
        <v>560</v>
      </c>
      <c r="E17" s="539"/>
      <c r="F17" s="70"/>
      <c r="G17" s="1"/>
      <c r="H17" s="1"/>
      <c r="I17" s="1"/>
      <c r="J17" s="1"/>
      <c r="K17" s="1"/>
      <c r="L17" s="1"/>
      <c r="M17" s="1"/>
      <c r="N17" s="1"/>
      <c r="O17" s="1"/>
      <c r="P17" s="1"/>
      <c r="Q17" s="1"/>
      <c r="R17" s="1"/>
      <c r="S17" s="1"/>
      <c r="T17" s="1"/>
      <c r="U17" s="1"/>
      <c r="V17" s="1"/>
      <c r="W17" s="1"/>
      <c r="X17" s="1"/>
      <c r="Y17" s="1"/>
      <c r="Z17" s="1"/>
    </row>
    <row r="18" spans="1:26" ht="12.75" customHeight="1">
      <c r="A18" s="4"/>
      <c r="B18" s="70"/>
      <c r="C18" s="70" t="s">
        <v>561</v>
      </c>
      <c r="D18" s="539" t="s">
        <v>562</v>
      </c>
      <c r="E18" s="539"/>
      <c r="F18" s="70"/>
      <c r="G18" s="1"/>
      <c r="H18" s="1"/>
      <c r="I18" s="1"/>
      <c r="J18" s="1"/>
      <c r="K18" s="1"/>
      <c r="L18" s="1"/>
      <c r="M18" s="1"/>
      <c r="N18" s="1"/>
      <c r="O18" s="1"/>
      <c r="P18" s="1"/>
      <c r="Q18" s="1"/>
      <c r="R18" s="1"/>
      <c r="S18" s="1"/>
      <c r="T18" s="1"/>
      <c r="U18" s="1"/>
      <c r="V18" s="1"/>
      <c r="W18" s="1"/>
      <c r="X18" s="1"/>
      <c r="Y18" s="1"/>
      <c r="Z18" s="1"/>
    </row>
    <row r="19" spans="1:26" ht="18.75" customHeight="1">
      <c r="A19" s="4"/>
      <c r="B19" s="70"/>
      <c r="C19" s="70" t="s">
        <v>563</v>
      </c>
      <c r="D19" s="70"/>
      <c r="E19" s="70"/>
      <c r="F19" s="70"/>
      <c r="G19" s="1"/>
      <c r="H19" s="1"/>
      <c r="I19" s="1"/>
      <c r="J19" s="1"/>
      <c r="K19" s="1"/>
      <c r="L19" s="1"/>
      <c r="M19" s="1"/>
      <c r="N19" s="1"/>
      <c r="O19" s="1"/>
      <c r="P19" s="1"/>
      <c r="Q19" s="1"/>
      <c r="R19" s="1"/>
      <c r="S19" s="1"/>
      <c r="T19" s="1"/>
      <c r="U19" s="1"/>
      <c r="V19" s="1"/>
      <c r="W19" s="1"/>
      <c r="X19" s="1"/>
      <c r="Y19" s="1"/>
      <c r="Z19" s="1"/>
    </row>
    <row r="20" spans="1:26" ht="13">
      <c r="A20" s="4"/>
      <c r="B20" s="504" t="s">
        <v>1251</v>
      </c>
      <c r="G20" s="1"/>
      <c r="H20" s="1"/>
      <c r="I20" s="1"/>
      <c r="J20" s="1"/>
      <c r="K20" s="1"/>
      <c r="L20" s="1"/>
      <c r="M20" s="1"/>
      <c r="N20" s="1"/>
      <c r="O20" s="1"/>
      <c r="P20" s="1"/>
      <c r="Q20" s="1"/>
      <c r="R20" s="1"/>
      <c r="S20" s="1"/>
      <c r="T20" s="1"/>
      <c r="U20" s="1"/>
      <c r="V20" s="1"/>
      <c r="W20" s="1"/>
      <c r="X20" s="1"/>
      <c r="Y20" s="1"/>
      <c r="Z20" s="1"/>
    </row>
    <row r="21" spans="1:26" ht="13">
      <c r="A21" s="4"/>
      <c r="B21" s="504" t="s">
        <v>1252</v>
      </c>
      <c r="G21" s="1"/>
      <c r="H21" s="1"/>
      <c r="I21" s="1"/>
      <c r="J21" s="1"/>
      <c r="K21" s="1"/>
      <c r="L21" s="1"/>
      <c r="M21" s="1"/>
      <c r="N21" s="1"/>
      <c r="O21" s="1"/>
      <c r="P21" s="1"/>
      <c r="Q21" s="1"/>
      <c r="R21" s="1"/>
      <c r="S21" s="1"/>
      <c r="T21" s="1"/>
      <c r="U21" s="1"/>
      <c r="V21" s="1"/>
      <c r="W21" s="1"/>
      <c r="X21" s="1"/>
      <c r="Y21" s="1"/>
      <c r="Z21" s="1"/>
    </row>
    <row r="22" spans="1:26" ht="13">
      <c r="A22" s="4"/>
      <c r="B22" s="504" t="s">
        <v>1253</v>
      </c>
      <c r="G22" s="1"/>
      <c r="H22" s="1"/>
      <c r="I22" s="1"/>
      <c r="J22" s="1"/>
      <c r="K22" s="1"/>
      <c r="L22" s="1"/>
      <c r="M22" s="1"/>
      <c r="N22" s="1"/>
      <c r="O22" s="1"/>
      <c r="P22" s="1"/>
      <c r="Q22" s="1"/>
      <c r="R22" s="1"/>
      <c r="S22" s="1"/>
      <c r="T22" s="1"/>
      <c r="U22" s="1"/>
      <c r="V22" s="1"/>
      <c r="W22" s="1"/>
      <c r="X22" s="1"/>
      <c r="Y22" s="1"/>
      <c r="Z22" s="1"/>
    </row>
    <row r="23" spans="1:26" ht="13">
      <c r="A23" s="4"/>
      <c r="B23" s="504" t="s">
        <v>1250</v>
      </c>
      <c r="G23" s="1"/>
      <c r="H23" s="1"/>
      <c r="I23" s="1"/>
      <c r="J23" s="1"/>
      <c r="K23" s="1"/>
      <c r="L23" s="1"/>
      <c r="M23" s="1"/>
      <c r="N23" s="1"/>
      <c r="O23" s="1"/>
      <c r="P23" s="1"/>
      <c r="Q23" s="1"/>
      <c r="R23" s="1"/>
      <c r="S23" s="1"/>
      <c r="T23" s="1"/>
      <c r="U23" s="1"/>
      <c r="V23" s="1"/>
      <c r="W23" s="1"/>
      <c r="X23" s="1"/>
      <c r="Y23" s="1"/>
      <c r="Z23" s="1"/>
    </row>
    <row r="24" spans="1:26" ht="13">
      <c r="A24" s="4"/>
      <c r="B24" s="504" t="s">
        <v>1254</v>
      </c>
      <c r="G24" s="1"/>
      <c r="H24" s="1"/>
      <c r="I24" s="1"/>
      <c r="J24" s="1"/>
      <c r="K24" s="1"/>
      <c r="L24" s="1"/>
      <c r="M24" s="1"/>
      <c r="N24" s="1"/>
      <c r="O24" s="1"/>
      <c r="P24" s="1"/>
      <c r="Q24" s="1"/>
      <c r="R24" s="1"/>
      <c r="S24" s="1"/>
      <c r="T24" s="1"/>
      <c r="U24" s="1"/>
      <c r="V24" s="1"/>
      <c r="W24" s="1"/>
      <c r="X24" s="1"/>
      <c r="Y24" s="1"/>
      <c r="Z24" s="1"/>
    </row>
    <row r="25" spans="1:26" ht="12.75" customHeight="1">
      <c r="A25" s="4"/>
      <c r="B25" s="70"/>
      <c r="C25" s="70"/>
      <c r="D25" s="70"/>
      <c r="E25" s="70"/>
      <c r="F25" s="70"/>
      <c r="G25" s="1"/>
      <c r="H25" s="1"/>
      <c r="I25" s="1"/>
      <c r="J25" s="1"/>
      <c r="K25" s="1"/>
      <c r="L25" s="1"/>
      <c r="M25" s="1"/>
      <c r="N25" s="1"/>
      <c r="O25" s="1"/>
      <c r="P25" s="1"/>
      <c r="Q25" s="1"/>
      <c r="R25" s="1"/>
      <c r="S25" s="1"/>
      <c r="T25" s="1"/>
      <c r="U25" s="1"/>
      <c r="V25" s="1"/>
      <c r="W25" s="1"/>
      <c r="X25" s="1"/>
      <c r="Y25" s="1"/>
      <c r="Z25" s="1"/>
    </row>
    <row r="26" spans="1:26" ht="17.45" customHeight="1">
      <c r="A26" s="4"/>
      <c r="B26" s="475" t="s">
        <v>564</v>
      </c>
      <c r="G26" s="1"/>
      <c r="H26" s="1"/>
      <c r="I26" s="1"/>
      <c r="J26" s="1"/>
      <c r="K26" s="1"/>
      <c r="L26" s="1"/>
      <c r="M26" s="1"/>
      <c r="N26" s="1"/>
      <c r="O26" s="1"/>
      <c r="P26" s="1"/>
      <c r="Q26" s="1"/>
      <c r="R26" s="1"/>
      <c r="S26" s="1"/>
      <c r="T26" s="1"/>
      <c r="U26" s="1"/>
      <c r="V26" s="1"/>
      <c r="W26" s="1"/>
      <c r="X26" s="1"/>
      <c r="Y26" s="1"/>
      <c r="Z26" s="1"/>
    </row>
    <row r="27" spans="1:26" ht="12.75" customHeight="1">
      <c r="A27" s="4"/>
      <c r="B27" s="361"/>
      <c r="G27" s="1"/>
      <c r="H27" s="1"/>
      <c r="I27" s="1"/>
      <c r="J27" s="1"/>
      <c r="K27" s="1"/>
      <c r="L27" s="1"/>
      <c r="M27" s="1"/>
      <c r="N27" s="1"/>
      <c r="O27" s="1"/>
      <c r="P27" s="1"/>
      <c r="Q27" s="1"/>
      <c r="R27" s="1"/>
      <c r="S27" s="1"/>
      <c r="T27" s="1"/>
      <c r="U27" s="1"/>
      <c r="V27" s="1"/>
      <c r="W27" s="1"/>
      <c r="X27" s="1"/>
      <c r="Y27" s="1"/>
      <c r="Z27" s="1"/>
    </row>
    <row r="28" spans="1:26" ht="43.5" customHeight="1">
      <c r="A28" s="4" t="s">
        <v>565</v>
      </c>
      <c r="B28" s="539" t="s">
        <v>566</v>
      </c>
      <c r="C28" s="537"/>
      <c r="D28" s="537"/>
      <c r="E28" s="537"/>
      <c r="F28" s="537"/>
      <c r="G28" s="1"/>
      <c r="H28" s="1"/>
      <c r="I28" s="1"/>
      <c r="J28" s="1"/>
      <c r="K28" s="1"/>
      <c r="L28" s="1"/>
      <c r="M28" s="1"/>
      <c r="N28" s="1"/>
      <c r="O28" s="1"/>
      <c r="P28" s="1"/>
      <c r="Q28" s="1"/>
      <c r="R28" s="1"/>
      <c r="S28" s="1"/>
      <c r="T28" s="1"/>
      <c r="U28" s="1"/>
      <c r="V28" s="1"/>
      <c r="W28" s="1"/>
      <c r="X28" s="1"/>
      <c r="Y28" s="1"/>
      <c r="Z28" s="1"/>
    </row>
    <row r="29" spans="1:26" ht="27" customHeight="1">
      <c r="A29" s="4"/>
      <c r="B29" s="539" t="s">
        <v>1079</v>
      </c>
      <c r="C29" s="537"/>
      <c r="D29" s="537"/>
      <c r="E29" s="537"/>
      <c r="F29" s="537"/>
      <c r="G29" s="1"/>
      <c r="H29" s="1"/>
      <c r="I29" s="1"/>
      <c r="J29" s="1"/>
      <c r="K29" s="1"/>
      <c r="L29" s="1"/>
      <c r="M29" s="1"/>
      <c r="N29" s="1"/>
      <c r="O29" s="1"/>
      <c r="P29" s="1"/>
      <c r="Q29" s="1"/>
      <c r="R29" s="1"/>
      <c r="S29" s="1"/>
      <c r="T29" s="1"/>
      <c r="U29" s="1"/>
      <c r="V29" s="1"/>
      <c r="W29" s="1"/>
      <c r="X29" s="1"/>
      <c r="Y29" s="1"/>
      <c r="Z29" s="1"/>
    </row>
    <row r="30" spans="1:26" ht="12.75" customHeight="1">
      <c r="A30" s="4"/>
      <c r="B30" s="539" t="s">
        <v>567</v>
      </c>
      <c r="C30" s="537"/>
      <c r="D30" s="537"/>
      <c r="E30" s="537"/>
      <c r="F30" s="537"/>
      <c r="G30" s="1"/>
      <c r="H30" s="1"/>
      <c r="I30" s="1"/>
      <c r="J30" s="1"/>
      <c r="K30" s="1"/>
      <c r="L30" s="1"/>
      <c r="M30" s="1"/>
      <c r="N30" s="1"/>
      <c r="O30" s="1"/>
      <c r="P30" s="1"/>
      <c r="Q30" s="1"/>
      <c r="R30" s="1"/>
      <c r="S30" s="1"/>
      <c r="T30" s="1"/>
      <c r="U30" s="1"/>
      <c r="V30" s="1"/>
      <c r="W30" s="1"/>
      <c r="X30" s="1"/>
      <c r="Y30" s="1"/>
      <c r="Z30" s="1"/>
    </row>
    <row r="31" spans="1:26" ht="27" customHeight="1">
      <c r="A31" s="4"/>
      <c r="B31" s="539" t="s">
        <v>568</v>
      </c>
      <c r="C31" s="537"/>
      <c r="D31" s="537"/>
      <c r="E31" s="537"/>
      <c r="F31" s="537"/>
      <c r="G31" s="1"/>
      <c r="H31" s="1"/>
      <c r="I31" s="1"/>
      <c r="J31" s="1"/>
      <c r="K31" s="1"/>
      <c r="L31" s="1"/>
      <c r="M31" s="1"/>
      <c r="N31" s="1"/>
      <c r="O31" s="1"/>
      <c r="P31" s="1"/>
      <c r="Q31" s="1"/>
      <c r="R31" s="1"/>
      <c r="S31" s="1"/>
      <c r="T31" s="1"/>
      <c r="U31" s="1"/>
      <c r="V31" s="1"/>
      <c r="W31" s="1"/>
      <c r="X31" s="1"/>
      <c r="Y31" s="1"/>
      <c r="Z31" s="1"/>
    </row>
    <row r="32" spans="1:26" ht="49.5" customHeight="1">
      <c r="A32" s="4"/>
      <c r="B32" s="539" t="s">
        <v>1096</v>
      </c>
      <c r="C32" s="537"/>
      <c r="D32" s="537"/>
      <c r="E32" s="537"/>
      <c r="F32" s="537"/>
      <c r="G32" s="1"/>
      <c r="H32" s="1"/>
      <c r="I32" s="1"/>
      <c r="J32" s="1"/>
      <c r="K32" s="1"/>
      <c r="L32" s="1"/>
      <c r="M32" s="1"/>
      <c r="N32" s="1"/>
      <c r="O32" s="1"/>
      <c r="P32" s="1"/>
      <c r="Q32" s="1"/>
      <c r="R32" s="1"/>
      <c r="S32" s="1"/>
      <c r="T32" s="1"/>
      <c r="U32" s="1"/>
      <c r="V32" s="1"/>
      <c r="W32" s="1"/>
      <c r="X32" s="1"/>
      <c r="Y32" s="1"/>
      <c r="Z32" s="1"/>
    </row>
    <row r="33" spans="1:26" ht="26">
      <c r="A33" s="4"/>
      <c r="B33" s="539"/>
      <c r="C33" s="537"/>
      <c r="D33" s="537"/>
      <c r="E33" s="169" t="s">
        <v>1085</v>
      </c>
      <c r="F33" s="170" t="s">
        <v>1080</v>
      </c>
      <c r="G33" s="1"/>
      <c r="H33" s="1"/>
      <c r="I33" s="1"/>
      <c r="J33" s="1"/>
      <c r="K33" s="1"/>
      <c r="L33" s="1"/>
      <c r="M33" s="1"/>
      <c r="N33" s="1"/>
      <c r="O33" s="1"/>
      <c r="P33" s="1"/>
      <c r="Q33" s="1"/>
      <c r="R33" s="1"/>
      <c r="S33" s="1"/>
      <c r="T33" s="1"/>
      <c r="U33" s="1"/>
      <c r="V33" s="1"/>
      <c r="W33" s="1"/>
      <c r="X33" s="1"/>
      <c r="Y33" s="1"/>
      <c r="Z33" s="1"/>
    </row>
    <row r="34" spans="1:26" ht="27" customHeight="1">
      <c r="A34" s="4"/>
      <c r="B34" s="568" t="s">
        <v>569</v>
      </c>
      <c r="C34" s="568"/>
      <c r="D34" s="569"/>
      <c r="E34" s="171" t="s">
        <v>1123</v>
      </c>
      <c r="F34" s="171"/>
      <c r="G34" s="1"/>
      <c r="H34" s="1"/>
      <c r="I34" s="1"/>
      <c r="J34" s="1"/>
      <c r="K34" s="1"/>
      <c r="L34" s="1"/>
      <c r="M34" s="1"/>
      <c r="N34" s="1"/>
      <c r="O34" s="1"/>
      <c r="P34" s="1"/>
      <c r="Q34" s="1"/>
      <c r="R34" s="1"/>
      <c r="S34" s="1"/>
      <c r="T34" s="1"/>
      <c r="U34" s="1"/>
      <c r="V34" s="1"/>
      <c r="W34" s="1"/>
      <c r="X34" s="1"/>
      <c r="Y34" s="1"/>
      <c r="Z34" s="1"/>
    </row>
    <row r="35" spans="1:26" ht="24" customHeight="1">
      <c r="A35" s="4"/>
      <c r="B35" s="425" t="s">
        <v>570</v>
      </c>
      <c r="C35" s="425"/>
      <c r="D35" s="425"/>
      <c r="E35" s="425"/>
      <c r="F35" s="425"/>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3"/>
      <c r="E36" s="3"/>
      <c r="F36" s="3"/>
      <c r="G36" s="1"/>
      <c r="H36" s="1"/>
      <c r="I36" s="1"/>
      <c r="J36" s="1"/>
      <c r="K36" s="1"/>
      <c r="L36" s="1"/>
      <c r="M36" s="1"/>
      <c r="N36" s="1"/>
      <c r="O36" s="1"/>
      <c r="P36" s="1"/>
      <c r="Q36" s="1"/>
      <c r="R36" s="1"/>
      <c r="S36" s="1"/>
      <c r="T36" s="1"/>
      <c r="U36" s="1"/>
      <c r="V36" s="1"/>
      <c r="W36" s="1"/>
      <c r="X36" s="1"/>
      <c r="Y36" s="1"/>
      <c r="Z36" s="1"/>
    </row>
    <row r="37" spans="1:26" ht="12.75" customHeight="1">
      <c r="A37" s="15" t="s">
        <v>1123</v>
      </c>
      <c r="B37" s="575" t="s">
        <v>571</v>
      </c>
      <c r="C37" s="576"/>
      <c r="D37" s="17"/>
      <c r="E37" s="1"/>
      <c r="F37" s="1"/>
      <c r="G37" s="1"/>
      <c r="H37" s="1"/>
      <c r="I37" s="1"/>
      <c r="J37" s="1"/>
      <c r="K37" s="1"/>
      <c r="L37" s="1"/>
      <c r="M37" s="1"/>
      <c r="N37" s="1"/>
      <c r="O37" s="1"/>
      <c r="P37" s="1"/>
      <c r="Q37" s="1"/>
      <c r="R37" s="1"/>
      <c r="S37" s="1"/>
      <c r="T37" s="1"/>
      <c r="U37" s="1"/>
      <c r="V37" s="1"/>
      <c r="W37" s="1"/>
      <c r="X37" s="1"/>
      <c r="Y37" s="1"/>
      <c r="Z37" s="1"/>
    </row>
    <row r="38" spans="1:26" ht="12.75" customHeight="1">
      <c r="A38" s="15"/>
      <c r="B38" s="573" t="s">
        <v>572</v>
      </c>
      <c r="C38" s="574"/>
      <c r="D38" s="17"/>
      <c r="E38" s="1"/>
      <c r="F38" s="1"/>
      <c r="G38" s="1"/>
      <c r="H38" s="1"/>
      <c r="I38" s="1"/>
      <c r="J38" s="1"/>
      <c r="K38" s="1"/>
      <c r="L38" s="1"/>
      <c r="M38" s="1"/>
      <c r="N38" s="1"/>
      <c r="O38" s="1"/>
      <c r="P38" s="1"/>
      <c r="Q38" s="1"/>
      <c r="R38" s="1"/>
      <c r="S38" s="1"/>
      <c r="T38" s="1"/>
      <c r="U38" s="1"/>
      <c r="V38" s="1"/>
      <c r="W38" s="1"/>
      <c r="X38" s="1"/>
      <c r="Y38" s="1"/>
      <c r="Z38" s="1"/>
    </row>
    <row r="39" spans="1:26" ht="12.75" customHeight="1">
      <c r="A39" s="15"/>
      <c r="B39" s="573" t="s">
        <v>573</v>
      </c>
      <c r="C39" s="574"/>
      <c r="D39" s="17"/>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78">
      <c r="A41" s="4"/>
      <c r="B41" s="570" t="s">
        <v>1024</v>
      </c>
      <c r="C41" s="571"/>
      <c r="D41" s="572"/>
      <c r="E41" s="114" t="s">
        <v>1095</v>
      </c>
      <c r="F41" s="172" t="s">
        <v>1094</v>
      </c>
      <c r="G41" s="1"/>
      <c r="H41" s="1"/>
      <c r="I41" s="1"/>
      <c r="J41" s="1"/>
      <c r="K41" s="1"/>
      <c r="L41" s="1"/>
      <c r="M41" s="1"/>
      <c r="N41" s="1"/>
      <c r="O41" s="1"/>
      <c r="P41" s="1"/>
      <c r="Q41" s="1"/>
      <c r="R41" s="1"/>
      <c r="S41" s="1"/>
      <c r="T41" s="1"/>
      <c r="U41" s="1"/>
      <c r="V41" s="1"/>
      <c r="W41" s="1"/>
      <c r="X41" s="1"/>
      <c r="Y41" s="1"/>
      <c r="Z41" s="1"/>
    </row>
    <row r="42" spans="1:26" ht="12.75" customHeight="1">
      <c r="A42" s="4"/>
      <c r="B42" s="173" t="s">
        <v>574</v>
      </c>
      <c r="C42" s="174"/>
      <c r="D42" s="174"/>
      <c r="E42" s="148"/>
      <c r="F42" s="175"/>
      <c r="G42" s="1"/>
      <c r="H42" s="1"/>
      <c r="I42" s="1"/>
      <c r="J42" s="1"/>
      <c r="K42" s="1"/>
      <c r="L42" s="1"/>
      <c r="M42" s="1"/>
      <c r="N42" s="1"/>
      <c r="O42" s="1"/>
      <c r="P42" s="1"/>
      <c r="Q42" s="1"/>
      <c r="R42" s="1"/>
      <c r="S42" s="1"/>
      <c r="T42" s="1"/>
      <c r="U42" s="1"/>
      <c r="V42" s="1"/>
      <c r="W42" s="1"/>
      <c r="X42" s="1"/>
      <c r="Y42" s="1"/>
      <c r="Z42" s="1"/>
    </row>
    <row r="43" spans="1:26" ht="12.75" customHeight="1">
      <c r="A43" s="4"/>
      <c r="B43" s="380" t="s">
        <v>575</v>
      </c>
      <c r="C43" s="364"/>
      <c r="D43" s="215"/>
      <c r="E43" s="316">
        <v>8538373</v>
      </c>
      <c r="F43" s="316">
        <v>7219</v>
      </c>
      <c r="G43" s="1"/>
      <c r="H43" s="1"/>
      <c r="I43" s="1"/>
      <c r="J43" s="1"/>
      <c r="K43" s="1"/>
      <c r="L43" s="1"/>
      <c r="M43" s="1"/>
      <c r="N43" s="1"/>
      <c r="O43" s="1"/>
      <c r="P43" s="1"/>
      <c r="Q43" s="1"/>
      <c r="R43" s="1"/>
      <c r="S43" s="1"/>
      <c r="T43" s="1"/>
      <c r="U43" s="1"/>
      <c r="V43" s="1"/>
      <c r="W43" s="1"/>
      <c r="X43" s="1"/>
      <c r="Y43" s="1"/>
      <c r="Z43" s="1"/>
    </row>
    <row r="44" spans="1:26" ht="13">
      <c r="A44" s="4"/>
      <c r="B44" s="429" t="s">
        <v>576</v>
      </c>
      <c r="C44" s="366"/>
      <c r="D44" s="367"/>
      <c r="E44" s="461">
        <v>9485811</v>
      </c>
      <c r="F44" s="461">
        <v>481323</v>
      </c>
      <c r="G44" s="1"/>
      <c r="H44" s="1"/>
      <c r="I44" s="1"/>
      <c r="J44" s="1"/>
      <c r="K44" s="1"/>
      <c r="L44" s="1"/>
      <c r="M44" s="1"/>
      <c r="N44" s="1"/>
      <c r="O44" s="1"/>
      <c r="P44" s="1"/>
      <c r="Q44" s="1"/>
      <c r="R44" s="1"/>
      <c r="S44" s="1"/>
      <c r="T44" s="1"/>
      <c r="U44" s="1"/>
      <c r="V44" s="1"/>
      <c r="W44" s="1"/>
      <c r="X44" s="1"/>
      <c r="Y44" s="1"/>
      <c r="Z44" s="1"/>
    </row>
    <row r="45" spans="1:26" ht="13">
      <c r="A45" s="4"/>
      <c r="B45" s="455" t="s">
        <v>1188</v>
      </c>
      <c r="C45" s="395"/>
      <c r="D45" s="395"/>
      <c r="E45" s="463">
        <f>43498975+115732</f>
        <v>43614707</v>
      </c>
      <c r="F45" s="463">
        <f>22616296+353883</f>
        <v>22970179</v>
      </c>
      <c r="G45" s="1"/>
      <c r="H45" s="1"/>
      <c r="I45" s="1"/>
      <c r="J45" s="1"/>
      <c r="K45" s="1"/>
      <c r="L45" s="1"/>
      <c r="M45" s="1"/>
      <c r="N45" s="1"/>
      <c r="O45" s="1"/>
      <c r="P45" s="1"/>
      <c r="Q45" s="1"/>
      <c r="R45" s="1"/>
      <c r="S45" s="1"/>
      <c r="T45" s="1"/>
      <c r="U45" s="1"/>
      <c r="V45" s="1"/>
      <c r="W45" s="1"/>
      <c r="X45" s="1"/>
      <c r="Y45" s="1"/>
      <c r="Z45" s="1"/>
    </row>
    <row r="46" spans="1:26" ht="13">
      <c r="A46" s="4"/>
      <c r="B46" s="462" t="s">
        <v>1189</v>
      </c>
      <c r="C46" s="393"/>
      <c r="D46" s="393"/>
      <c r="E46" s="464"/>
      <c r="F46" s="464"/>
      <c r="G46" s="1"/>
      <c r="H46" s="1"/>
      <c r="I46" s="1"/>
      <c r="J46" s="1"/>
      <c r="K46" s="1"/>
      <c r="L46" s="1"/>
      <c r="M46" s="1"/>
      <c r="N46" s="1"/>
      <c r="O46" s="1"/>
      <c r="P46" s="1"/>
      <c r="Q46" s="1"/>
      <c r="R46" s="1"/>
      <c r="S46" s="1"/>
      <c r="T46" s="1"/>
      <c r="U46" s="1"/>
      <c r="V46" s="1"/>
      <c r="W46" s="1"/>
      <c r="X46" s="1"/>
      <c r="Y46" s="1"/>
      <c r="Z46" s="1"/>
    </row>
    <row r="47" spans="1:26" ht="13">
      <c r="A47" s="4"/>
      <c r="B47" s="462" t="s">
        <v>1190</v>
      </c>
      <c r="C47" s="393"/>
      <c r="D47" s="393"/>
      <c r="E47" s="464"/>
      <c r="F47" s="464"/>
      <c r="G47" s="1"/>
      <c r="H47" s="1"/>
      <c r="I47" s="1"/>
      <c r="J47" s="1"/>
      <c r="K47" s="1"/>
      <c r="L47" s="1"/>
      <c r="M47" s="1"/>
      <c r="N47" s="1"/>
      <c r="O47" s="1"/>
      <c r="P47" s="1"/>
      <c r="Q47" s="1"/>
      <c r="R47" s="1"/>
      <c r="S47" s="1"/>
      <c r="T47" s="1"/>
      <c r="U47" s="1"/>
      <c r="V47" s="1"/>
      <c r="W47" s="1"/>
      <c r="X47" s="1"/>
      <c r="Y47" s="1"/>
      <c r="Z47" s="1"/>
    </row>
    <row r="48" spans="1:26" ht="13">
      <c r="A48" s="4"/>
      <c r="B48" s="455" t="s">
        <v>1191</v>
      </c>
      <c r="C48" s="395"/>
      <c r="D48" s="395"/>
      <c r="E48" s="463">
        <f>788241.87+556506.45</f>
        <v>1344748.3199999998</v>
      </c>
      <c r="F48" s="463">
        <f>849440.98+68358.92</f>
        <v>917799.9</v>
      </c>
      <c r="G48" s="1"/>
      <c r="H48" s="1"/>
      <c r="I48" s="1"/>
      <c r="J48" s="1"/>
      <c r="K48" s="1"/>
      <c r="L48" s="1"/>
      <c r="M48" s="1"/>
      <c r="N48" s="1"/>
      <c r="O48" s="1"/>
      <c r="P48" s="1"/>
      <c r="Q48" s="1"/>
      <c r="R48" s="1"/>
      <c r="S48" s="1"/>
      <c r="T48" s="1"/>
      <c r="U48" s="1"/>
      <c r="V48" s="1"/>
      <c r="W48" s="1"/>
      <c r="X48" s="1"/>
      <c r="Y48" s="1"/>
      <c r="Z48" s="1"/>
    </row>
    <row r="49" spans="1:26" ht="13">
      <c r="A49" s="4"/>
      <c r="B49" s="456" t="s">
        <v>1192</v>
      </c>
      <c r="C49" s="396"/>
      <c r="D49" s="396"/>
      <c r="E49" s="465"/>
      <c r="F49" s="465"/>
      <c r="G49" s="1"/>
      <c r="H49" s="1"/>
      <c r="I49" s="1"/>
      <c r="J49" s="1"/>
      <c r="K49" s="1"/>
      <c r="L49" s="1"/>
      <c r="M49" s="1"/>
      <c r="N49" s="1"/>
      <c r="O49" s="1"/>
      <c r="P49" s="1"/>
      <c r="Q49" s="1"/>
      <c r="R49" s="1"/>
      <c r="S49" s="1"/>
      <c r="T49" s="1"/>
      <c r="U49" s="1"/>
      <c r="V49" s="1"/>
      <c r="W49" s="1"/>
      <c r="X49" s="1"/>
      <c r="Y49" s="1"/>
      <c r="Z49" s="1"/>
    </row>
    <row r="50" spans="1:26" ht="12.75" customHeight="1">
      <c r="A50" s="4"/>
      <c r="B50" s="467" t="s">
        <v>577</v>
      </c>
      <c r="C50" s="343"/>
      <c r="D50" s="368"/>
      <c r="E50" s="466">
        <f>SUM(E43:E48)</f>
        <v>62983639.32</v>
      </c>
      <c r="F50" s="466">
        <f>SUM(F43:F48)</f>
        <v>24376520.899999999</v>
      </c>
      <c r="G50" s="1"/>
      <c r="H50" s="1"/>
      <c r="I50" s="1"/>
      <c r="J50" s="1"/>
      <c r="K50" s="1"/>
      <c r="L50" s="1"/>
      <c r="M50" s="1"/>
      <c r="N50" s="1"/>
      <c r="O50" s="1"/>
      <c r="P50" s="1"/>
      <c r="Q50" s="1"/>
      <c r="R50" s="1"/>
      <c r="S50" s="1"/>
      <c r="T50" s="1"/>
      <c r="U50" s="1"/>
      <c r="V50" s="1"/>
      <c r="W50" s="1"/>
      <c r="X50" s="1"/>
      <c r="Y50" s="1"/>
      <c r="Z50" s="1"/>
    </row>
    <row r="51" spans="1:26" ht="12.75" customHeight="1">
      <c r="A51" s="4"/>
      <c r="B51" s="173" t="s">
        <v>578</v>
      </c>
      <c r="C51" s="174"/>
      <c r="D51" s="174"/>
      <c r="E51" s="148"/>
      <c r="F51" s="175"/>
      <c r="G51" s="1"/>
      <c r="H51" s="1"/>
      <c r="I51" s="1"/>
      <c r="J51" s="1"/>
      <c r="K51" s="1"/>
      <c r="L51" s="1"/>
      <c r="M51" s="1"/>
      <c r="N51" s="1"/>
      <c r="O51" s="1"/>
      <c r="P51" s="1"/>
      <c r="Q51" s="1"/>
      <c r="R51" s="1"/>
      <c r="S51" s="1"/>
      <c r="T51" s="1"/>
      <c r="U51" s="1"/>
      <c r="V51" s="1"/>
      <c r="W51" s="1"/>
      <c r="X51" s="1"/>
      <c r="Y51" s="1"/>
      <c r="Z51" s="1"/>
    </row>
    <row r="52" spans="1:26" ht="12.75" customHeight="1">
      <c r="A52" s="4"/>
      <c r="B52" s="362" t="s">
        <v>579</v>
      </c>
      <c r="C52" s="364"/>
      <c r="D52" s="215"/>
      <c r="E52" s="373">
        <v>23902074</v>
      </c>
      <c r="F52" s="373">
        <v>11902505</v>
      </c>
      <c r="G52" s="1"/>
      <c r="H52" s="1"/>
      <c r="I52" s="1"/>
      <c r="J52" s="1"/>
      <c r="K52" s="1"/>
      <c r="L52" s="1"/>
      <c r="M52" s="1"/>
      <c r="N52" s="1"/>
      <c r="O52" s="1"/>
      <c r="P52" s="1"/>
      <c r="Q52" s="1"/>
      <c r="R52" s="1"/>
      <c r="S52" s="1"/>
      <c r="T52" s="1"/>
      <c r="U52" s="1"/>
      <c r="V52" s="1"/>
      <c r="W52" s="1"/>
      <c r="X52" s="1"/>
      <c r="Y52" s="1"/>
      <c r="Z52" s="1"/>
    </row>
    <row r="53" spans="1:26" ht="12.75" customHeight="1">
      <c r="A53" s="4"/>
      <c r="B53" s="429" t="s">
        <v>580</v>
      </c>
      <c r="C53" s="366"/>
      <c r="D53" s="367"/>
      <c r="E53" s="468">
        <v>379680</v>
      </c>
      <c r="F53" s="469"/>
      <c r="G53" s="1"/>
      <c r="H53" s="1"/>
      <c r="I53" s="1"/>
      <c r="J53" s="1"/>
      <c r="K53" s="1"/>
      <c r="L53" s="1"/>
      <c r="M53" s="1"/>
      <c r="N53" s="1"/>
      <c r="O53" s="1"/>
      <c r="P53" s="1"/>
      <c r="Q53" s="1"/>
      <c r="R53" s="1"/>
      <c r="S53" s="1"/>
      <c r="T53" s="1"/>
      <c r="U53" s="1"/>
      <c r="V53" s="1"/>
      <c r="W53" s="1"/>
      <c r="X53" s="1"/>
      <c r="Y53" s="1"/>
      <c r="Z53" s="1"/>
    </row>
    <row r="54" spans="1:26" ht="13">
      <c r="A54" s="4"/>
      <c r="B54" s="455" t="s">
        <v>1193</v>
      </c>
      <c r="C54" s="395"/>
      <c r="D54" s="395"/>
      <c r="E54" s="470" t="s">
        <v>1141</v>
      </c>
      <c r="F54" s="470" t="s">
        <v>1141</v>
      </c>
      <c r="G54" s="1"/>
      <c r="H54" s="1"/>
      <c r="I54" s="1"/>
      <c r="J54" s="1"/>
      <c r="K54" s="1"/>
      <c r="L54" s="1"/>
      <c r="M54" s="1"/>
      <c r="N54" s="1"/>
      <c r="O54" s="1"/>
      <c r="P54" s="1"/>
      <c r="Q54" s="1"/>
      <c r="R54" s="1"/>
      <c r="S54" s="1"/>
      <c r="T54" s="1"/>
      <c r="U54" s="1"/>
      <c r="V54" s="1"/>
      <c r="W54" s="1"/>
      <c r="X54" s="1"/>
      <c r="Y54" s="1"/>
      <c r="Z54" s="1"/>
    </row>
    <row r="55" spans="1:26" ht="13">
      <c r="A55" s="4"/>
      <c r="B55" s="456" t="s">
        <v>1194</v>
      </c>
      <c r="C55" s="396"/>
      <c r="D55" s="396"/>
      <c r="E55" s="471"/>
      <c r="F55" s="471"/>
      <c r="G55" s="1"/>
      <c r="H55" s="1"/>
      <c r="I55" s="1"/>
      <c r="J55" s="1"/>
      <c r="K55" s="1"/>
      <c r="L55" s="1"/>
      <c r="M55" s="1"/>
      <c r="N55" s="1"/>
      <c r="O55" s="1"/>
      <c r="P55" s="1"/>
      <c r="Q55" s="1"/>
      <c r="R55" s="1"/>
      <c r="S55" s="1"/>
      <c r="T55" s="1"/>
      <c r="U55" s="1"/>
      <c r="V55" s="1"/>
      <c r="W55" s="1"/>
      <c r="X55" s="1"/>
      <c r="Y55" s="1"/>
      <c r="Z55" s="1"/>
    </row>
    <row r="56" spans="1:26" ht="12.75" customHeight="1">
      <c r="A56" s="4"/>
      <c r="B56" s="467" t="s">
        <v>581</v>
      </c>
      <c r="C56" s="343"/>
      <c r="D56" s="368"/>
      <c r="E56" s="466">
        <f>SUM(E52:E54)</f>
        <v>24281754</v>
      </c>
      <c r="F56" s="466">
        <f>SUM(F52:F54)</f>
        <v>11902505</v>
      </c>
      <c r="G56" s="1"/>
      <c r="H56" s="1"/>
      <c r="I56" s="1"/>
      <c r="J56" s="1"/>
      <c r="K56" s="1"/>
      <c r="L56" s="1"/>
      <c r="M56" s="1"/>
      <c r="N56" s="1"/>
      <c r="O56" s="1"/>
      <c r="P56" s="1"/>
      <c r="Q56" s="1"/>
      <c r="R56" s="1"/>
      <c r="S56" s="1"/>
      <c r="T56" s="1"/>
      <c r="U56" s="1"/>
      <c r="V56" s="1"/>
      <c r="W56" s="1"/>
      <c r="X56" s="1"/>
      <c r="Y56" s="1"/>
      <c r="Z56" s="1"/>
    </row>
    <row r="57" spans="1:26" ht="12.75" customHeight="1">
      <c r="A57" s="4"/>
      <c r="B57" s="472" t="s">
        <v>582</v>
      </c>
      <c r="C57" s="366"/>
      <c r="D57" s="367"/>
      <c r="E57" s="468">
        <v>5514156</v>
      </c>
      <c r="F57" s="468">
        <v>2407760</v>
      </c>
      <c r="G57" s="1"/>
      <c r="H57" s="1"/>
      <c r="I57" s="1"/>
      <c r="J57" s="1"/>
      <c r="K57" s="1"/>
      <c r="L57" s="1"/>
      <c r="M57" s="1"/>
      <c r="N57" s="1"/>
      <c r="O57" s="1"/>
      <c r="P57" s="1"/>
      <c r="Q57" s="1"/>
      <c r="R57" s="1"/>
      <c r="S57" s="1"/>
      <c r="T57" s="1"/>
      <c r="U57" s="1"/>
      <c r="V57" s="1"/>
      <c r="W57" s="1"/>
      <c r="X57" s="1"/>
      <c r="Y57" s="1"/>
      <c r="Z57" s="1"/>
    </row>
    <row r="58" spans="1:26" ht="13">
      <c r="A58" s="4"/>
      <c r="B58" s="455" t="s">
        <v>1195</v>
      </c>
      <c r="C58" s="395"/>
      <c r="D58" s="395"/>
      <c r="E58" s="470" t="s">
        <v>1141</v>
      </c>
      <c r="F58" s="470" t="s">
        <v>1141</v>
      </c>
      <c r="G58" s="1"/>
      <c r="H58" s="1"/>
      <c r="I58" s="1"/>
      <c r="J58" s="1"/>
      <c r="K58" s="1"/>
      <c r="L58" s="1"/>
      <c r="M58" s="1"/>
      <c r="N58" s="1"/>
      <c r="O58" s="1"/>
      <c r="P58" s="1"/>
      <c r="Q58" s="1"/>
      <c r="R58" s="1"/>
      <c r="S58" s="1"/>
      <c r="T58" s="1"/>
      <c r="U58" s="1"/>
      <c r="V58" s="1"/>
      <c r="W58" s="1"/>
      <c r="X58" s="1"/>
      <c r="Y58" s="1"/>
      <c r="Z58" s="1"/>
    </row>
    <row r="59" spans="1:26" ht="13">
      <c r="A59" s="4"/>
      <c r="B59" s="462" t="s">
        <v>1197</v>
      </c>
      <c r="C59" s="393"/>
      <c r="D59" s="393"/>
      <c r="E59" s="474"/>
      <c r="F59" s="474"/>
      <c r="G59" s="1"/>
      <c r="H59" s="1"/>
      <c r="I59" s="1"/>
      <c r="J59" s="1"/>
      <c r="K59" s="1"/>
      <c r="L59" s="1"/>
      <c r="M59" s="1"/>
      <c r="N59" s="1"/>
      <c r="O59" s="1"/>
      <c r="P59" s="1"/>
      <c r="Q59" s="1"/>
      <c r="R59" s="1"/>
      <c r="S59" s="1"/>
      <c r="T59" s="1"/>
      <c r="U59" s="1"/>
      <c r="V59" s="1"/>
      <c r="W59" s="1"/>
      <c r="X59" s="1"/>
      <c r="Y59" s="1"/>
      <c r="Z59" s="1"/>
    </row>
    <row r="60" spans="1:26" ht="13">
      <c r="A60" s="4"/>
      <c r="B60" s="456" t="s">
        <v>1196</v>
      </c>
      <c r="C60" s="396"/>
      <c r="D60" s="396"/>
      <c r="E60" s="471"/>
      <c r="F60" s="471"/>
      <c r="G60" s="1"/>
      <c r="H60" s="1"/>
      <c r="I60" s="1"/>
      <c r="J60" s="1"/>
      <c r="K60" s="1"/>
      <c r="L60" s="1"/>
      <c r="M60" s="1"/>
      <c r="N60" s="1"/>
      <c r="O60" s="1"/>
      <c r="P60" s="1"/>
      <c r="Q60" s="1"/>
      <c r="R60" s="1"/>
      <c r="S60" s="1"/>
      <c r="T60" s="1"/>
      <c r="U60" s="1"/>
      <c r="V60" s="1"/>
      <c r="W60" s="1"/>
      <c r="X60" s="1"/>
      <c r="Y60" s="1"/>
      <c r="Z60" s="1"/>
    </row>
    <row r="61" spans="1:26" ht="12.75" customHeight="1">
      <c r="A61" s="4"/>
      <c r="B61" s="467" t="s">
        <v>583</v>
      </c>
      <c r="C61" s="343"/>
      <c r="D61" s="368"/>
      <c r="E61" s="473">
        <v>1133279</v>
      </c>
      <c r="F61" s="473">
        <v>3256425</v>
      </c>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3">
      <c r="A63" s="4" t="s">
        <v>584</v>
      </c>
      <c r="B63" s="195" t="s">
        <v>1025</v>
      </c>
      <c r="G63" s="1"/>
      <c r="H63" s="1"/>
      <c r="I63" s="1"/>
      <c r="J63" s="1"/>
      <c r="K63" s="1"/>
      <c r="L63" s="1"/>
      <c r="M63" s="1"/>
      <c r="N63" s="1"/>
      <c r="O63" s="1"/>
      <c r="P63" s="1"/>
      <c r="Q63" s="1"/>
      <c r="R63" s="1"/>
      <c r="S63" s="1"/>
      <c r="T63" s="1"/>
      <c r="U63" s="1"/>
      <c r="V63" s="1"/>
      <c r="W63" s="1"/>
      <c r="X63" s="1"/>
      <c r="Y63" s="1"/>
      <c r="Z63" s="1"/>
    </row>
    <row r="64" spans="1:26" ht="13">
      <c r="A64" s="4"/>
      <c r="B64" s="195" t="s">
        <v>1198</v>
      </c>
      <c r="G64" s="1"/>
      <c r="H64" s="1"/>
      <c r="I64" s="1"/>
      <c r="J64" s="1"/>
      <c r="K64" s="1"/>
      <c r="L64" s="1"/>
      <c r="M64" s="1"/>
      <c r="N64" s="1"/>
      <c r="O64" s="1"/>
      <c r="P64" s="1"/>
      <c r="Q64" s="1"/>
      <c r="R64" s="1"/>
      <c r="S64" s="1"/>
      <c r="T64" s="1"/>
      <c r="U64" s="1"/>
      <c r="V64" s="1"/>
      <c r="W64" s="1"/>
      <c r="X64" s="1"/>
      <c r="Y64" s="1"/>
      <c r="Z64" s="1"/>
    </row>
    <row r="65" spans="1:26" ht="13">
      <c r="A65" s="4"/>
      <c r="B65" s="19" t="s">
        <v>604</v>
      </c>
      <c r="G65" s="1"/>
      <c r="H65" s="1"/>
      <c r="I65" s="1"/>
      <c r="J65" s="1"/>
      <c r="K65" s="1"/>
      <c r="L65" s="1"/>
      <c r="M65" s="1"/>
      <c r="N65" s="1"/>
      <c r="O65" s="1"/>
      <c r="P65" s="1"/>
      <c r="Q65" s="1"/>
      <c r="R65" s="1"/>
      <c r="S65" s="1"/>
      <c r="T65" s="1"/>
      <c r="U65" s="1"/>
      <c r="V65" s="1"/>
      <c r="W65" s="1"/>
      <c r="X65" s="1"/>
      <c r="Y65" s="1"/>
      <c r="Z65" s="1"/>
    </row>
    <row r="66" spans="1:26" ht="13">
      <c r="A66" s="4"/>
      <c r="B66" s="19" t="s">
        <v>1199</v>
      </c>
      <c r="G66" s="1"/>
      <c r="H66" s="1"/>
      <c r="I66" s="1"/>
      <c r="J66" s="1"/>
      <c r="K66" s="1"/>
      <c r="L66" s="1"/>
      <c r="M66" s="1"/>
      <c r="N66" s="1"/>
      <c r="O66" s="1"/>
      <c r="P66" s="1"/>
      <c r="Q66" s="1"/>
      <c r="R66" s="1"/>
      <c r="S66" s="1"/>
      <c r="T66" s="1"/>
      <c r="U66" s="1"/>
      <c r="V66" s="1"/>
      <c r="W66" s="1"/>
      <c r="X66" s="1"/>
      <c r="Y66" s="1"/>
      <c r="Z66" s="1"/>
    </row>
    <row r="67" spans="1:26" ht="15" customHeight="1">
      <c r="A67" s="4"/>
      <c r="B67" s="357"/>
      <c r="G67" s="1"/>
      <c r="H67" s="1"/>
      <c r="I67" s="1"/>
      <c r="J67" s="1"/>
      <c r="K67" s="1"/>
      <c r="L67" s="1"/>
      <c r="M67" s="1"/>
      <c r="N67" s="1"/>
      <c r="O67" s="1"/>
      <c r="P67" s="1"/>
      <c r="Q67" s="1"/>
      <c r="R67" s="1"/>
      <c r="S67" s="1"/>
      <c r="T67" s="1"/>
      <c r="U67" s="1"/>
      <c r="V67" s="1"/>
      <c r="W67" s="1"/>
      <c r="X67" s="1"/>
      <c r="Y67" s="1"/>
      <c r="Z67" s="1"/>
    </row>
    <row r="68" spans="1:26" ht="40.700000000000003" customHeight="1">
      <c r="A68" s="4"/>
      <c r="B68" s="176"/>
      <c r="C68" s="245" t="s">
        <v>1026</v>
      </c>
      <c r="D68" s="177" t="s">
        <v>1117</v>
      </c>
      <c r="E68" s="71" t="s">
        <v>1121</v>
      </c>
      <c r="F68" s="71" t="s">
        <v>585</v>
      </c>
      <c r="G68" s="1"/>
      <c r="H68" s="1"/>
      <c r="I68" s="1"/>
      <c r="J68" s="1"/>
      <c r="K68" s="1"/>
      <c r="L68" s="1"/>
      <c r="M68" s="1"/>
      <c r="N68" s="1"/>
      <c r="O68" s="1"/>
      <c r="P68" s="1"/>
      <c r="Q68" s="1"/>
      <c r="R68" s="1"/>
      <c r="S68" s="1"/>
      <c r="T68" s="1"/>
      <c r="U68" s="1"/>
      <c r="V68" s="1"/>
      <c r="W68" s="1"/>
      <c r="X68" s="1"/>
      <c r="Y68" s="1"/>
      <c r="Z68" s="1"/>
    </row>
    <row r="69" spans="1:26" ht="23.5">
      <c r="A69" s="4"/>
      <c r="B69" s="178" t="s">
        <v>103</v>
      </c>
      <c r="C69" s="179" t="s">
        <v>1071</v>
      </c>
      <c r="D69" s="320">
        <v>1370</v>
      </c>
      <c r="E69" s="320">
        <v>5764</v>
      </c>
      <c r="F69" s="317">
        <v>194</v>
      </c>
      <c r="G69" s="1"/>
      <c r="H69" s="1"/>
      <c r="I69" s="1"/>
      <c r="J69" s="1"/>
      <c r="K69" s="1"/>
      <c r="L69" s="1"/>
      <c r="M69" s="1"/>
      <c r="N69" s="1"/>
      <c r="O69" s="1"/>
      <c r="P69" s="1"/>
      <c r="Q69" s="1"/>
      <c r="R69" s="1"/>
      <c r="S69" s="1"/>
      <c r="T69" s="1"/>
      <c r="U69" s="1"/>
      <c r="V69" s="1"/>
      <c r="W69" s="1"/>
      <c r="X69" s="1"/>
      <c r="Y69" s="1"/>
      <c r="Z69" s="1"/>
    </row>
    <row r="70" spans="1:26" ht="23.75">
      <c r="A70" s="4"/>
      <c r="B70" s="178" t="s">
        <v>104</v>
      </c>
      <c r="C70" s="179" t="s">
        <v>586</v>
      </c>
      <c r="D70" s="320">
        <v>1274</v>
      </c>
      <c r="E70" s="320">
        <v>4591</v>
      </c>
      <c r="F70" s="317">
        <v>105</v>
      </c>
      <c r="G70" s="1"/>
      <c r="H70" s="1"/>
      <c r="I70" s="1"/>
      <c r="J70" s="1"/>
      <c r="K70" s="1"/>
      <c r="L70" s="1"/>
      <c r="M70" s="1"/>
      <c r="N70" s="1"/>
      <c r="O70" s="1"/>
      <c r="P70" s="1"/>
      <c r="Q70" s="1"/>
      <c r="R70" s="1"/>
      <c r="S70" s="1"/>
      <c r="T70" s="1"/>
      <c r="U70" s="1"/>
      <c r="V70" s="1"/>
      <c r="W70" s="1"/>
      <c r="X70" s="1"/>
      <c r="Y70" s="1"/>
      <c r="Z70" s="1"/>
    </row>
    <row r="71" spans="1:26" ht="23.75">
      <c r="A71" s="4"/>
      <c r="B71" s="178" t="s">
        <v>105</v>
      </c>
      <c r="C71" s="179" t="s">
        <v>587</v>
      </c>
      <c r="D71" s="317">
        <v>800</v>
      </c>
      <c r="E71" s="320">
        <v>3155</v>
      </c>
      <c r="F71" s="317">
        <v>71</v>
      </c>
      <c r="G71" s="1"/>
      <c r="H71" s="1"/>
      <c r="I71" s="1"/>
      <c r="J71" s="1"/>
      <c r="K71" s="1"/>
      <c r="L71" s="1"/>
      <c r="M71" s="1"/>
      <c r="N71" s="1"/>
      <c r="O71" s="1"/>
      <c r="P71" s="1"/>
      <c r="Q71" s="1"/>
      <c r="R71" s="1"/>
      <c r="S71" s="1"/>
      <c r="T71" s="1"/>
      <c r="U71" s="1"/>
      <c r="V71" s="1"/>
      <c r="W71" s="1"/>
      <c r="X71" s="1"/>
      <c r="Y71" s="1"/>
      <c r="Z71" s="1"/>
    </row>
    <row r="72" spans="1:26" ht="23.75">
      <c r="A72" s="4"/>
      <c r="B72" s="178" t="s">
        <v>106</v>
      </c>
      <c r="C72" s="179" t="s">
        <v>588</v>
      </c>
      <c r="D72" s="317">
        <v>800</v>
      </c>
      <c r="E72" s="320">
        <v>3152</v>
      </c>
      <c r="F72" s="317">
        <v>69</v>
      </c>
      <c r="G72" s="1"/>
      <c r="H72" s="1"/>
      <c r="I72" s="1"/>
      <c r="J72" s="1"/>
      <c r="K72" s="1"/>
      <c r="L72" s="1"/>
      <c r="M72" s="1"/>
      <c r="N72" s="1"/>
      <c r="O72" s="1"/>
      <c r="P72" s="1"/>
      <c r="Q72" s="1"/>
      <c r="R72" s="1"/>
      <c r="S72" s="1"/>
      <c r="T72" s="1"/>
      <c r="U72" s="1"/>
      <c r="V72" s="1"/>
      <c r="W72" s="1"/>
      <c r="X72" s="1"/>
      <c r="Y72" s="1"/>
      <c r="Z72" s="1"/>
    </row>
    <row r="73" spans="1:26" ht="23.75">
      <c r="A73" s="4"/>
      <c r="B73" s="178" t="s">
        <v>107</v>
      </c>
      <c r="C73" s="179" t="s">
        <v>589</v>
      </c>
      <c r="D73" s="317">
        <v>687</v>
      </c>
      <c r="E73" s="320">
        <v>2594</v>
      </c>
      <c r="F73" s="317">
        <v>53</v>
      </c>
      <c r="G73" s="1"/>
      <c r="H73" s="1"/>
      <c r="I73" s="1"/>
      <c r="J73" s="1"/>
      <c r="K73" s="1"/>
      <c r="L73" s="1"/>
      <c r="M73" s="1"/>
      <c r="N73" s="1"/>
      <c r="O73" s="1"/>
      <c r="P73" s="1"/>
      <c r="Q73" s="1"/>
      <c r="R73" s="1"/>
      <c r="S73" s="1"/>
      <c r="T73" s="1"/>
      <c r="U73" s="1"/>
      <c r="V73" s="1"/>
      <c r="W73" s="1"/>
      <c r="X73" s="1"/>
      <c r="Y73" s="1"/>
      <c r="Z73" s="1"/>
    </row>
    <row r="74" spans="1:26" ht="23.75">
      <c r="A74" s="4"/>
      <c r="B74" s="178" t="s">
        <v>108</v>
      </c>
      <c r="C74" s="179" t="s">
        <v>590</v>
      </c>
      <c r="D74" s="317">
        <v>418</v>
      </c>
      <c r="E74" s="320">
        <v>2150</v>
      </c>
      <c r="F74" s="317">
        <v>47</v>
      </c>
      <c r="G74" s="1"/>
      <c r="H74" s="1"/>
      <c r="I74" s="1"/>
      <c r="J74" s="1"/>
      <c r="K74" s="1"/>
      <c r="L74" s="1"/>
      <c r="M74" s="1"/>
      <c r="N74" s="1"/>
      <c r="O74" s="1"/>
      <c r="P74" s="1"/>
      <c r="Q74" s="1"/>
      <c r="R74" s="1"/>
      <c r="S74" s="1"/>
      <c r="T74" s="1"/>
      <c r="U74" s="1"/>
      <c r="V74" s="1"/>
      <c r="W74" s="1"/>
      <c r="X74" s="1"/>
      <c r="Y74" s="1"/>
      <c r="Z74" s="1"/>
    </row>
    <row r="75" spans="1:26" ht="23.75">
      <c r="A75" s="4"/>
      <c r="B75" s="178" t="s">
        <v>109</v>
      </c>
      <c r="C75" s="179" t="s">
        <v>591</v>
      </c>
      <c r="D75" s="317">
        <v>772</v>
      </c>
      <c r="E75" s="320">
        <v>2901</v>
      </c>
      <c r="F75" s="317">
        <v>41</v>
      </c>
      <c r="G75" s="1"/>
      <c r="H75" s="1"/>
      <c r="I75" s="1"/>
      <c r="J75" s="1"/>
      <c r="K75" s="1"/>
      <c r="L75" s="1"/>
      <c r="M75" s="1"/>
      <c r="N75" s="1"/>
      <c r="O75" s="1"/>
      <c r="P75" s="1"/>
      <c r="Q75" s="1"/>
      <c r="R75" s="1"/>
      <c r="S75" s="1"/>
      <c r="T75" s="1"/>
      <c r="U75" s="1"/>
      <c r="V75" s="1"/>
      <c r="W75" s="1"/>
      <c r="X75" s="1"/>
      <c r="Y75" s="1"/>
      <c r="Z75" s="1"/>
    </row>
    <row r="76" spans="1:26" ht="35.5">
      <c r="A76" s="4"/>
      <c r="B76" s="178" t="s">
        <v>111</v>
      </c>
      <c r="C76" s="179" t="s">
        <v>592</v>
      </c>
      <c r="D76" s="317">
        <v>393</v>
      </c>
      <c r="E76" s="320">
        <v>1035</v>
      </c>
      <c r="F76" s="317">
        <v>4</v>
      </c>
      <c r="G76" s="1"/>
      <c r="H76" s="1"/>
      <c r="I76" s="1"/>
      <c r="J76" s="1"/>
      <c r="K76" s="1"/>
      <c r="L76" s="1"/>
      <c r="M76" s="1"/>
      <c r="N76" s="1"/>
      <c r="O76" s="1"/>
      <c r="P76" s="1"/>
      <c r="Q76" s="1"/>
      <c r="R76" s="1"/>
      <c r="S76" s="1"/>
      <c r="T76" s="1"/>
      <c r="U76" s="1"/>
      <c r="V76" s="1"/>
      <c r="W76" s="1"/>
      <c r="X76" s="1"/>
      <c r="Y76" s="1"/>
      <c r="Z76" s="1"/>
    </row>
    <row r="77" spans="1:26" ht="70.5">
      <c r="A77" s="4"/>
      <c r="B77" s="178" t="s">
        <v>593</v>
      </c>
      <c r="C77" s="179" t="s">
        <v>594</v>
      </c>
      <c r="D77" s="318">
        <v>0.89400000000000002</v>
      </c>
      <c r="E77" s="318">
        <v>0.80700000000000005</v>
      </c>
      <c r="F77" s="318">
        <v>0.42799999999999999</v>
      </c>
      <c r="G77" s="1"/>
      <c r="H77" s="1"/>
      <c r="I77" s="1"/>
      <c r="J77" s="1"/>
      <c r="K77" s="1"/>
      <c r="L77" s="1"/>
      <c r="M77" s="1"/>
      <c r="N77" s="1"/>
      <c r="O77" s="1"/>
      <c r="P77" s="1"/>
      <c r="Q77" s="1"/>
      <c r="R77" s="1"/>
      <c r="S77" s="1"/>
      <c r="T77" s="1"/>
      <c r="U77" s="1"/>
      <c r="V77" s="1"/>
      <c r="W77" s="1"/>
      <c r="X77" s="1"/>
      <c r="Y77" s="1"/>
      <c r="Z77" s="1"/>
    </row>
    <row r="78" spans="1:26" ht="47.25">
      <c r="A78" s="4"/>
      <c r="B78" s="178" t="s">
        <v>595</v>
      </c>
      <c r="C78" s="179" t="s">
        <v>596</v>
      </c>
      <c r="D78" s="319">
        <v>27778</v>
      </c>
      <c r="E78" s="319">
        <v>23765</v>
      </c>
      <c r="F78" s="319">
        <v>10375</v>
      </c>
      <c r="G78" s="1"/>
      <c r="H78" s="1"/>
      <c r="I78" s="1"/>
      <c r="J78" s="1"/>
      <c r="K78" s="1"/>
      <c r="L78" s="1"/>
      <c r="M78" s="1"/>
      <c r="N78" s="1"/>
      <c r="O78" s="1"/>
      <c r="P78" s="1"/>
      <c r="Q78" s="1"/>
      <c r="R78" s="1"/>
      <c r="S78" s="1"/>
      <c r="T78" s="1"/>
      <c r="U78" s="1"/>
      <c r="V78" s="1"/>
      <c r="W78" s="1"/>
      <c r="X78" s="1"/>
      <c r="Y78" s="1"/>
      <c r="Z78" s="1"/>
    </row>
    <row r="79" spans="1:26" ht="23.75">
      <c r="A79" s="4"/>
      <c r="B79" s="180" t="s">
        <v>597</v>
      </c>
      <c r="C79" s="181" t="s">
        <v>598</v>
      </c>
      <c r="D79" s="319">
        <v>10761</v>
      </c>
      <c r="E79" s="319">
        <v>10737</v>
      </c>
      <c r="F79" s="319">
        <v>5523</v>
      </c>
      <c r="G79" s="1"/>
      <c r="H79" s="1"/>
      <c r="I79" s="1"/>
      <c r="J79" s="1"/>
      <c r="K79" s="1"/>
      <c r="L79" s="1"/>
      <c r="M79" s="1"/>
      <c r="N79" s="1"/>
      <c r="O79" s="1"/>
      <c r="P79" s="1"/>
      <c r="Q79" s="1"/>
      <c r="R79" s="1"/>
      <c r="S79" s="1"/>
      <c r="T79" s="1"/>
      <c r="U79" s="1"/>
      <c r="V79" s="1"/>
      <c r="W79" s="1"/>
      <c r="X79" s="1"/>
      <c r="Y79" s="1"/>
      <c r="Z79" s="1"/>
    </row>
    <row r="80" spans="1:26" ht="35.5">
      <c r="A80" s="4"/>
      <c r="B80" s="178" t="s">
        <v>599</v>
      </c>
      <c r="C80" s="179" t="s">
        <v>600</v>
      </c>
      <c r="D80" s="319">
        <v>3242</v>
      </c>
      <c r="E80" s="319">
        <v>4394</v>
      </c>
      <c r="F80" s="319">
        <v>4316</v>
      </c>
      <c r="G80" s="1"/>
      <c r="H80" s="1"/>
      <c r="I80" s="1"/>
      <c r="J80" s="1"/>
      <c r="K80" s="1"/>
      <c r="L80" s="1"/>
      <c r="M80" s="1"/>
      <c r="N80" s="1"/>
      <c r="O80" s="1"/>
      <c r="P80" s="1"/>
      <c r="Q80" s="1"/>
      <c r="R80" s="1"/>
      <c r="S80" s="1"/>
      <c r="T80" s="1"/>
      <c r="U80" s="1"/>
      <c r="V80" s="1"/>
      <c r="W80" s="1"/>
      <c r="X80" s="1"/>
      <c r="Y80" s="1"/>
      <c r="Z80" s="1"/>
    </row>
    <row r="81" spans="1:26" ht="35.5">
      <c r="A81" s="4"/>
      <c r="B81" s="178" t="s">
        <v>601</v>
      </c>
      <c r="C81" s="179" t="s">
        <v>602</v>
      </c>
      <c r="D81" s="319">
        <v>3117</v>
      </c>
      <c r="E81" s="319">
        <v>4221</v>
      </c>
      <c r="F81" s="319">
        <v>4188</v>
      </c>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42.75" customHeight="1">
      <c r="A83" s="4" t="s">
        <v>603</v>
      </c>
      <c r="B83" s="541" t="s">
        <v>1027</v>
      </c>
      <c r="C83" s="537"/>
      <c r="D83" s="537"/>
      <c r="E83" s="537"/>
      <c r="F83" s="537"/>
      <c r="G83" s="1"/>
      <c r="H83" s="1"/>
      <c r="I83" s="1"/>
      <c r="J83" s="1"/>
      <c r="K83" s="1"/>
      <c r="L83" s="1"/>
      <c r="M83" s="1"/>
      <c r="N83" s="1"/>
      <c r="O83" s="1"/>
      <c r="P83" s="1"/>
      <c r="Q83" s="1"/>
      <c r="R83" s="1"/>
      <c r="S83" s="1"/>
      <c r="T83" s="1"/>
      <c r="U83" s="1"/>
      <c r="V83" s="1"/>
      <c r="W83" s="1"/>
      <c r="X83" s="1"/>
      <c r="Y83" s="1"/>
      <c r="Z83" s="1"/>
    </row>
    <row r="84" spans="1:26" ht="13.5" customHeight="1">
      <c r="A84" s="4"/>
      <c r="B84" s="536" t="s">
        <v>604</v>
      </c>
      <c r="C84" s="537"/>
      <c r="D84" s="537"/>
      <c r="E84" s="537"/>
      <c r="F84" s="537"/>
      <c r="G84" s="1"/>
      <c r="H84" s="1"/>
      <c r="I84" s="1"/>
      <c r="J84" s="1"/>
      <c r="K84" s="1"/>
      <c r="L84" s="1"/>
      <c r="M84" s="1"/>
      <c r="N84" s="1"/>
      <c r="O84" s="1"/>
      <c r="P84" s="1"/>
      <c r="Q84" s="1"/>
      <c r="R84" s="1"/>
      <c r="S84" s="1"/>
      <c r="T84" s="1"/>
      <c r="U84" s="1"/>
      <c r="V84" s="1"/>
      <c r="W84" s="1"/>
      <c r="X84" s="1"/>
      <c r="Y84" s="1"/>
      <c r="Z84" s="1"/>
    </row>
    <row r="85" spans="1:26" ht="24.75" customHeight="1">
      <c r="A85" s="4"/>
      <c r="B85" s="536" t="s">
        <v>1060</v>
      </c>
      <c r="C85" s="537"/>
      <c r="D85" s="537"/>
      <c r="E85" s="537"/>
      <c r="F85" s="537"/>
      <c r="G85" s="1"/>
      <c r="H85" s="1"/>
      <c r="I85" s="1"/>
      <c r="J85" s="1"/>
      <c r="K85" s="1"/>
      <c r="L85" s="1"/>
      <c r="M85" s="1"/>
      <c r="N85" s="1"/>
      <c r="O85" s="1"/>
      <c r="P85" s="1"/>
      <c r="Q85" s="1"/>
      <c r="R85" s="1"/>
      <c r="S85" s="1"/>
      <c r="T85" s="1"/>
      <c r="U85" s="1"/>
      <c r="V85" s="1"/>
      <c r="W85" s="1"/>
      <c r="X85" s="1"/>
      <c r="Y85" s="1"/>
      <c r="Z85" s="1"/>
    </row>
    <row r="86" spans="1:26" ht="23.25" customHeight="1">
      <c r="A86" s="4"/>
      <c r="B86" s="581"/>
      <c r="C86" s="535"/>
      <c r="D86" s="535"/>
      <c r="E86" s="535"/>
      <c r="F86" s="535"/>
      <c r="G86" s="1"/>
      <c r="H86" s="1"/>
      <c r="I86" s="1"/>
      <c r="J86" s="1"/>
      <c r="K86" s="1"/>
      <c r="L86" s="1"/>
      <c r="M86" s="1"/>
      <c r="N86" s="1"/>
      <c r="O86" s="1"/>
      <c r="P86" s="1"/>
      <c r="Q86" s="1"/>
      <c r="R86" s="1"/>
      <c r="S86" s="1"/>
      <c r="T86" s="1"/>
      <c r="U86" s="1"/>
      <c r="V86" s="1"/>
      <c r="W86" s="1"/>
      <c r="X86" s="1"/>
      <c r="Y86" s="1"/>
      <c r="Z86" s="1"/>
    </row>
    <row r="87" spans="1:26" ht="48">
      <c r="A87" s="4"/>
      <c r="B87" s="176"/>
      <c r="C87" s="246" t="s">
        <v>1028</v>
      </c>
      <c r="D87" s="71" t="s">
        <v>1061</v>
      </c>
      <c r="E87" s="71" t="s">
        <v>1098</v>
      </c>
      <c r="F87" s="71" t="s">
        <v>585</v>
      </c>
      <c r="G87" s="1"/>
      <c r="H87" s="1"/>
      <c r="I87" s="1"/>
      <c r="J87" s="1"/>
      <c r="K87" s="1"/>
      <c r="L87" s="1"/>
      <c r="M87" s="1"/>
      <c r="N87" s="1"/>
      <c r="O87" s="1"/>
      <c r="P87" s="1"/>
      <c r="Q87" s="1"/>
      <c r="R87" s="1"/>
      <c r="S87" s="1"/>
      <c r="T87" s="1"/>
      <c r="U87" s="1"/>
      <c r="V87" s="1"/>
      <c r="W87" s="1"/>
      <c r="X87" s="1"/>
      <c r="Y87" s="1"/>
      <c r="Z87" s="1"/>
    </row>
    <row r="88" spans="1:26" ht="47.25">
      <c r="A88" s="4"/>
      <c r="B88" s="182" t="s">
        <v>605</v>
      </c>
      <c r="C88" s="179" t="s">
        <v>606</v>
      </c>
      <c r="D88" s="317">
        <v>546</v>
      </c>
      <c r="E88" s="320">
        <v>2214</v>
      </c>
      <c r="F88" s="317">
        <v>38</v>
      </c>
      <c r="G88" s="1"/>
      <c r="H88" s="1"/>
      <c r="I88" s="1"/>
      <c r="J88" s="1"/>
      <c r="K88" s="1"/>
      <c r="L88" s="1"/>
      <c r="M88" s="1"/>
      <c r="N88" s="1"/>
      <c r="O88" s="1"/>
      <c r="P88" s="1"/>
      <c r="Q88" s="1"/>
      <c r="R88" s="1"/>
      <c r="S88" s="1"/>
      <c r="T88" s="1"/>
      <c r="U88" s="1"/>
      <c r="V88" s="1"/>
      <c r="W88" s="1"/>
      <c r="X88" s="1"/>
      <c r="Y88" s="1"/>
      <c r="Z88" s="1"/>
    </row>
    <row r="89" spans="1:26" ht="23.75">
      <c r="A89" s="4"/>
      <c r="B89" s="182" t="s">
        <v>607</v>
      </c>
      <c r="C89" s="179" t="s">
        <v>608</v>
      </c>
      <c r="D89" s="321">
        <v>11594</v>
      </c>
      <c r="E89" s="321">
        <v>10113</v>
      </c>
      <c r="F89" s="321">
        <v>4582</v>
      </c>
      <c r="G89" s="1"/>
      <c r="H89" s="1"/>
      <c r="I89" s="1"/>
      <c r="J89" s="1"/>
      <c r="K89" s="1"/>
      <c r="L89" s="1"/>
      <c r="M89" s="1"/>
      <c r="N89" s="1"/>
      <c r="O89" s="1"/>
      <c r="P89" s="1"/>
      <c r="Q89" s="1"/>
      <c r="R89" s="1"/>
      <c r="S89" s="1"/>
      <c r="T89" s="1"/>
      <c r="U89" s="1"/>
      <c r="V89" s="1"/>
      <c r="W89" s="1"/>
      <c r="X89" s="1"/>
      <c r="Y89" s="1"/>
      <c r="Z89" s="1"/>
    </row>
    <row r="90" spans="1:26" ht="35.5">
      <c r="A90" s="4"/>
      <c r="B90" s="182" t="s">
        <v>609</v>
      </c>
      <c r="C90" s="179" t="s">
        <v>610</v>
      </c>
      <c r="D90" s="317">
        <v>71</v>
      </c>
      <c r="E90" s="317">
        <v>312</v>
      </c>
      <c r="F90" s="317">
        <v>6</v>
      </c>
      <c r="G90" s="1"/>
      <c r="H90" s="1"/>
      <c r="I90" s="1"/>
      <c r="J90" s="1"/>
      <c r="K90" s="1"/>
      <c r="L90" s="1"/>
      <c r="M90" s="1"/>
      <c r="N90" s="1"/>
      <c r="O90" s="1"/>
      <c r="P90" s="1"/>
      <c r="Q90" s="1"/>
      <c r="R90" s="1"/>
      <c r="S90" s="1"/>
      <c r="T90" s="1"/>
      <c r="U90" s="1"/>
      <c r="V90" s="1"/>
      <c r="W90" s="1"/>
      <c r="X90" s="1"/>
      <c r="Y90" s="1"/>
      <c r="Z90" s="1"/>
    </row>
    <row r="91" spans="1:26" ht="35.5">
      <c r="A91" s="4"/>
      <c r="B91" s="182" t="s">
        <v>611</v>
      </c>
      <c r="C91" s="179" t="s">
        <v>612</v>
      </c>
      <c r="D91" s="321">
        <v>15945</v>
      </c>
      <c r="E91" s="321">
        <v>13891</v>
      </c>
      <c r="F91" s="321">
        <v>14404</v>
      </c>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7" customHeight="1">
      <c r="A93" s="4"/>
      <c r="B93" s="183"/>
      <c r="C93" s="582" t="s">
        <v>613</v>
      </c>
      <c r="D93" s="537"/>
      <c r="E93" s="537"/>
      <c r="F93" s="537"/>
      <c r="G93" s="1"/>
      <c r="H93" s="1"/>
      <c r="I93" s="1"/>
      <c r="J93" s="1"/>
      <c r="K93" s="1"/>
      <c r="L93" s="1"/>
      <c r="M93" s="1"/>
      <c r="N93" s="1"/>
      <c r="O93" s="1"/>
      <c r="P93" s="1"/>
      <c r="Q93" s="1"/>
      <c r="R93" s="1"/>
      <c r="S93" s="1"/>
      <c r="T93" s="1"/>
      <c r="U93" s="1"/>
      <c r="V93" s="1"/>
      <c r="W93" s="1"/>
      <c r="X93" s="1"/>
      <c r="Y93" s="1"/>
      <c r="Z93" s="1"/>
    </row>
    <row r="94" spans="1:26" ht="13.5" customHeight="1">
      <c r="A94" s="4"/>
      <c r="B94" s="183"/>
      <c r="C94" s="92" t="s">
        <v>614</v>
      </c>
      <c r="D94" s="13"/>
      <c r="E94" s="13"/>
      <c r="F94" s="13"/>
      <c r="G94" s="1"/>
      <c r="H94" s="1"/>
      <c r="I94" s="1"/>
      <c r="J94" s="1"/>
      <c r="K94" s="1"/>
      <c r="L94" s="1"/>
      <c r="M94" s="1"/>
      <c r="N94" s="1"/>
      <c r="O94" s="1"/>
      <c r="P94" s="1"/>
      <c r="Q94" s="1"/>
      <c r="R94" s="1"/>
      <c r="S94" s="1"/>
      <c r="T94" s="1"/>
      <c r="U94" s="1"/>
      <c r="V94" s="1"/>
      <c r="W94" s="1"/>
      <c r="X94" s="1"/>
      <c r="Y94" s="1"/>
      <c r="Z94" s="1"/>
    </row>
    <row r="95" spans="1:26" ht="13">
      <c r="A95" s="4"/>
      <c r="B95" s="183"/>
      <c r="C95" s="61" t="s">
        <v>1097</v>
      </c>
      <c r="G95" s="1"/>
      <c r="H95" s="1"/>
      <c r="I95" s="1"/>
      <c r="J95" s="1"/>
      <c r="K95" s="1"/>
      <c r="L95" s="1"/>
      <c r="M95" s="1"/>
      <c r="N95" s="1"/>
      <c r="O95" s="1"/>
      <c r="P95" s="1"/>
      <c r="Q95" s="1"/>
      <c r="R95" s="1"/>
      <c r="S95" s="1"/>
      <c r="T95" s="1"/>
      <c r="U95" s="1"/>
      <c r="V95" s="1"/>
      <c r="W95" s="1"/>
      <c r="X95" s="1"/>
      <c r="Y95" s="1"/>
      <c r="Z95" s="1"/>
    </row>
    <row r="96" spans="1:26" ht="14.25" customHeight="1">
      <c r="A96" s="4"/>
      <c r="B96" s="183"/>
      <c r="C96" s="80" t="s">
        <v>615</v>
      </c>
      <c r="G96" s="1"/>
      <c r="H96" s="1"/>
      <c r="I96" s="1"/>
      <c r="J96" s="1"/>
      <c r="K96" s="1"/>
      <c r="L96" s="1"/>
      <c r="M96" s="1"/>
      <c r="N96" s="1"/>
      <c r="O96" s="1"/>
      <c r="P96" s="1"/>
      <c r="Q96" s="1"/>
      <c r="R96" s="1"/>
      <c r="S96" s="1"/>
      <c r="T96" s="1"/>
      <c r="U96" s="1"/>
      <c r="V96" s="1"/>
      <c r="W96" s="1"/>
      <c r="X96" s="1"/>
      <c r="Y96" s="1"/>
      <c r="Z96" s="1"/>
    </row>
    <row r="97" spans="1:26" ht="14.25" customHeight="1">
      <c r="A97" s="4"/>
      <c r="B97" s="183"/>
      <c r="C97" s="92" t="s">
        <v>616</v>
      </c>
      <c r="G97" s="1"/>
      <c r="H97" s="1"/>
      <c r="I97" s="1"/>
      <c r="J97" s="1"/>
      <c r="K97" s="1"/>
      <c r="L97" s="1"/>
      <c r="M97" s="1"/>
      <c r="N97" s="1"/>
      <c r="O97" s="1"/>
      <c r="P97" s="1"/>
      <c r="Q97" s="1"/>
      <c r="R97" s="1"/>
      <c r="S97" s="1"/>
      <c r="T97" s="1"/>
      <c r="U97" s="1"/>
      <c r="V97" s="1"/>
      <c r="W97" s="1"/>
      <c r="X97" s="1"/>
      <c r="Y97" s="1"/>
      <c r="Z97" s="1"/>
    </row>
    <row r="98" spans="1:26" ht="14.25" customHeight="1">
      <c r="A98" s="4"/>
      <c r="B98" s="183"/>
      <c r="C98" s="101" t="s">
        <v>617</v>
      </c>
      <c r="G98" s="1"/>
      <c r="H98" s="1"/>
      <c r="I98" s="1"/>
      <c r="J98" s="1"/>
      <c r="K98" s="1"/>
      <c r="L98" s="1"/>
      <c r="M98" s="1"/>
      <c r="N98" s="1"/>
      <c r="O98" s="1"/>
      <c r="P98" s="1"/>
      <c r="Q98" s="1"/>
      <c r="R98" s="1"/>
      <c r="S98" s="1"/>
      <c r="T98" s="1"/>
      <c r="U98" s="1"/>
      <c r="V98" s="1"/>
      <c r="W98" s="1"/>
      <c r="X98" s="1"/>
      <c r="Y98" s="1"/>
      <c r="Z98" s="1"/>
    </row>
    <row r="99" spans="1:26" ht="14.25" customHeight="1">
      <c r="A99" s="4"/>
      <c r="B99" s="183"/>
      <c r="C99" s="101" t="s">
        <v>618</v>
      </c>
      <c r="G99" s="1"/>
      <c r="H99" s="1"/>
      <c r="I99" s="1"/>
      <c r="J99" s="1"/>
      <c r="K99" s="1"/>
      <c r="L99" s="1"/>
      <c r="M99" s="1"/>
      <c r="N99" s="1"/>
      <c r="O99" s="1"/>
      <c r="P99" s="1"/>
      <c r="Q99" s="1"/>
      <c r="R99" s="1"/>
      <c r="S99" s="1"/>
      <c r="T99" s="1"/>
      <c r="U99" s="1"/>
      <c r="V99" s="1"/>
      <c r="W99" s="1"/>
      <c r="X99" s="1"/>
      <c r="Y99" s="1"/>
      <c r="Z99" s="1"/>
    </row>
    <row r="100" spans="1:26" ht="14.25" customHeight="1">
      <c r="A100" s="4"/>
      <c r="B100" s="183"/>
      <c r="C100" s="101" t="s">
        <v>619</v>
      </c>
      <c r="G100" s="1"/>
      <c r="H100" s="1"/>
      <c r="I100" s="1"/>
      <c r="J100" s="1"/>
      <c r="K100" s="1"/>
      <c r="L100" s="1"/>
      <c r="M100" s="1"/>
      <c r="N100" s="1"/>
      <c r="O100" s="1"/>
      <c r="P100" s="1"/>
      <c r="Q100" s="1"/>
      <c r="R100" s="1"/>
      <c r="S100" s="1"/>
      <c r="T100" s="1"/>
      <c r="U100" s="1"/>
      <c r="V100" s="1"/>
      <c r="W100" s="1"/>
      <c r="X100" s="1"/>
      <c r="Y100" s="1"/>
      <c r="Z100" s="1"/>
    </row>
    <row r="101" spans="1:26" ht="14.25" customHeight="1">
      <c r="A101" s="4"/>
      <c r="B101" s="183"/>
      <c r="C101" s="101" t="s">
        <v>620</v>
      </c>
      <c r="G101" s="1"/>
      <c r="H101" s="1"/>
      <c r="I101" s="1"/>
      <c r="J101" s="1"/>
      <c r="K101" s="1"/>
      <c r="L101" s="1"/>
      <c r="M101" s="1"/>
      <c r="N101" s="1"/>
      <c r="O101" s="1"/>
      <c r="P101" s="1"/>
      <c r="Q101" s="1"/>
      <c r="R101" s="1"/>
      <c r="S101" s="1"/>
      <c r="T101" s="1"/>
      <c r="U101" s="1"/>
      <c r="V101" s="1"/>
      <c r="W101" s="1"/>
      <c r="X101" s="1"/>
      <c r="Y101" s="1"/>
      <c r="Z101" s="1"/>
    </row>
    <row r="102" spans="1:26" ht="13">
      <c r="A102" s="4"/>
      <c r="B102" s="183"/>
      <c r="C102" s="67" t="s">
        <v>1214</v>
      </c>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183"/>
      <c r="C103" s="7"/>
      <c r="G103" s="1"/>
      <c r="H103" s="1"/>
      <c r="I103" s="1"/>
      <c r="J103" s="1"/>
      <c r="K103" s="1"/>
      <c r="L103" s="1"/>
      <c r="M103" s="1"/>
      <c r="N103" s="1"/>
      <c r="O103" s="1"/>
      <c r="P103" s="1"/>
      <c r="Q103" s="1"/>
      <c r="R103" s="1"/>
      <c r="S103" s="1"/>
      <c r="T103" s="1"/>
      <c r="U103" s="1"/>
      <c r="V103" s="1"/>
      <c r="W103" s="1"/>
      <c r="X103" s="1"/>
      <c r="Y103" s="1"/>
      <c r="Z103" s="1"/>
    </row>
    <row r="104" spans="1:26" ht="13">
      <c r="A104" s="4" t="s">
        <v>621</v>
      </c>
      <c r="B104" s="195" t="s">
        <v>1183</v>
      </c>
      <c r="E104" s="393"/>
      <c r="F104" s="408"/>
      <c r="G104" s="450"/>
      <c r="H104" s="1"/>
      <c r="I104" s="1"/>
      <c r="J104" s="1"/>
      <c r="K104" s="1"/>
      <c r="L104" s="1"/>
      <c r="M104" s="1"/>
      <c r="N104" s="1"/>
      <c r="O104" s="1"/>
      <c r="P104" s="1"/>
      <c r="Q104" s="1"/>
      <c r="R104" s="1"/>
      <c r="S104" s="1"/>
      <c r="T104" s="1"/>
      <c r="U104" s="1"/>
      <c r="V104" s="1"/>
      <c r="W104" s="1"/>
      <c r="X104" s="1"/>
      <c r="Y104" s="1"/>
      <c r="Z104" s="1"/>
    </row>
    <row r="105" spans="1:26" ht="13">
      <c r="A105" s="88"/>
      <c r="B105" s="195" t="s">
        <v>1184</v>
      </c>
      <c r="F105" s="408"/>
      <c r="G105" s="451">
        <v>923</v>
      </c>
      <c r="H105" s="1"/>
      <c r="I105" s="1"/>
      <c r="J105" s="1"/>
      <c r="K105" s="1"/>
      <c r="L105" s="1"/>
      <c r="M105" s="1"/>
      <c r="N105" s="1"/>
      <c r="O105" s="1"/>
      <c r="P105" s="1"/>
      <c r="Q105" s="1"/>
      <c r="R105" s="1"/>
      <c r="S105" s="1"/>
      <c r="T105" s="1"/>
      <c r="U105" s="1"/>
      <c r="V105" s="1"/>
      <c r="W105" s="1"/>
      <c r="X105" s="1"/>
      <c r="Y105" s="1"/>
      <c r="Z105" s="1"/>
    </row>
    <row r="106" spans="1:26" ht="13">
      <c r="A106" s="88"/>
      <c r="B106" s="195" t="s">
        <v>1185</v>
      </c>
      <c r="G106" s="1"/>
      <c r="H106" s="1"/>
      <c r="I106" s="1"/>
      <c r="J106" s="1"/>
      <c r="K106" s="1"/>
      <c r="L106" s="1"/>
      <c r="M106" s="1"/>
      <c r="N106" s="1"/>
      <c r="O106" s="1"/>
      <c r="P106" s="1"/>
      <c r="Q106" s="1"/>
      <c r="R106" s="1"/>
      <c r="S106" s="1"/>
      <c r="T106" s="1"/>
      <c r="U106" s="1"/>
      <c r="V106" s="1"/>
      <c r="W106" s="1"/>
      <c r="X106" s="1"/>
      <c r="Y106" s="1"/>
      <c r="Z106" s="1"/>
    </row>
    <row r="107" spans="1:26" ht="13">
      <c r="A107" s="88"/>
      <c r="B107" s="356"/>
      <c r="G107" s="1"/>
      <c r="H107" s="1"/>
      <c r="I107" s="1"/>
      <c r="J107" s="1"/>
      <c r="K107" s="1"/>
      <c r="L107" s="1"/>
      <c r="M107" s="1"/>
      <c r="N107" s="1"/>
      <c r="O107" s="1"/>
      <c r="P107" s="1"/>
      <c r="Q107" s="1"/>
      <c r="R107" s="1"/>
      <c r="S107" s="1"/>
      <c r="T107" s="1"/>
      <c r="U107" s="1"/>
      <c r="V107" s="1"/>
      <c r="W107" s="1"/>
      <c r="X107" s="1"/>
      <c r="Y107" s="1"/>
      <c r="Z107" s="1"/>
    </row>
    <row r="108" spans="1:26" ht="28.5" customHeight="1">
      <c r="A108" s="583" t="s">
        <v>622</v>
      </c>
      <c r="B108" s="537"/>
      <c r="C108" s="537"/>
      <c r="D108" s="537"/>
      <c r="E108" s="537"/>
      <c r="F108" s="537"/>
      <c r="G108" s="1"/>
      <c r="H108" s="1"/>
      <c r="I108" s="1"/>
      <c r="J108" s="1"/>
      <c r="K108" s="1"/>
      <c r="L108" s="1"/>
      <c r="M108" s="1"/>
      <c r="N108" s="1"/>
      <c r="O108" s="1"/>
      <c r="P108" s="1"/>
      <c r="Q108" s="1"/>
      <c r="R108" s="1"/>
      <c r="S108" s="1"/>
      <c r="T108" s="1"/>
      <c r="U108" s="1"/>
      <c r="V108" s="1"/>
      <c r="W108" s="1"/>
      <c r="X108" s="1"/>
      <c r="Y108" s="1"/>
      <c r="Z108" s="1"/>
    </row>
    <row r="109" spans="1:26" ht="32.25" customHeight="1">
      <c r="A109" s="584" t="s">
        <v>623</v>
      </c>
      <c r="B109" s="537"/>
      <c r="C109" s="537"/>
      <c r="D109" s="537"/>
      <c r="E109" s="537"/>
      <c r="F109" s="537"/>
      <c r="G109" s="1"/>
      <c r="H109" s="1"/>
      <c r="I109" s="1"/>
      <c r="J109" s="1"/>
      <c r="K109" s="1"/>
      <c r="L109" s="1"/>
      <c r="M109" s="1"/>
      <c r="N109" s="1"/>
      <c r="O109" s="1"/>
      <c r="P109" s="1"/>
      <c r="Q109" s="1"/>
      <c r="R109" s="1"/>
      <c r="S109" s="1"/>
      <c r="T109" s="1"/>
      <c r="U109" s="1"/>
      <c r="V109" s="1"/>
      <c r="W109" s="1"/>
      <c r="X109" s="1"/>
      <c r="Y109" s="1"/>
      <c r="Z109" s="1"/>
    </row>
    <row r="110" spans="1:26" ht="47.25" customHeight="1">
      <c r="A110" s="584" t="s">
        <v>624</v>
      </c>
      <c r="B110" s="537"/>
      <c r="C110" s="537"/>
      <c r="D110" s="537"/>
      <c r="E110" s="537"/>
      <c r="F110" s="537"/>
      <c r="G110" s="1"/>
      <c r="H110" s="1"/>
      <c r="I110" s="1"/>
      <c r="J110" s="1"/>
      <c r="K110" s="1"/>
      <c r="L110" s="1"/>
      <c r="M110" s="1"/>
      <c r="N110" s="1"/>
      <c r="O110" s="1"/>
      <c r="P110" s="1"/>
      <c r="Q110" s="1"/>
      <c r="R110" s="1"/>
      <c r="S110" s="1"/>
      <c r="T110" s="1"/>
      <c r="U110" s="1"/>
      <c r="V110" s="1"/>
      <c r="W110" s="1"/>
      <c r="X110" s="1"/>
      <c r="Y110" s="1"/>
      <c r="Z110" s="1"/>
    </row>
    <row r="111" spans="1:26" ht="66" customHeight="1">
      <c r="A111" s="585"/>
      <c r="B111" s="592" t="s">
        <v>625</v>
      </c>
      <c r="C111" s="593"/>
      <c r="D111" s="586" t="s">
        <v>626</v>
      </c>
      <c r="E111" s="588" t="s">
        <v>627</v>
      </c>
      <c r="F111" s="590" t="s">
        <v>628</v>
      </c>
      <c r="G111" s="1"/>
      <c r="H111" s="1"/>
      <c r="I111" s="1"/>
      <c r="J111" s="1"/>
      <c r="K111" s="1"/>
      <c r="L111" s="1"/>
      <c r="M111" s="1"/>
      <c r="N111" s="1"/>
      <c r="O111" s="1"/>
      <c r="P111" s="1"/>
      <c r="Q111" s="1"/>
      <c r="R111" s="1"/>
      <c r="S111" s="1"/>
      <c r="T111" s="1"/>
      <c r="U111" s="1"/>
      <c r="V111" s="1"/>
      <c r="W111" s="1"/>
      <c r="X111" s="1"/>
      <c r="Y111" s="1"/>
      <c r="Z111" s="1"/>
    </row>
    <row r="112" spans="1:26" ht="80.25" customHeight="1">
      <c r="A112" s="538"/>
      <c r="B112" s="594"/>
      <c r="C112" s="560"/>
      <c r="D112" s="587"/>
      <c r="E112" s="589"/>
      <c r="F112" s="591"/>
      <c r="G112" s="1"/>
      <c r="H112" s="1"/>
      <c r="I112" s="1"/>
      <c r="J112" s="1"/>
      <c r="K112" s="1"/>
      <c r="L112" s="1"/>
      <c r="M112" s="1"/>
      <c r="N112" s="1"/>
      <c r="O112" s="1"/>
      <c r="P112" s="1"/>
      <c r="Q112" s="1"/>
      <c r="R112" s="1"/>
      <c r="S112" s="1"/>
      <c r="T112" s="1"/>
      <c r="U112" s="1"/>
      <c r="V112" s="1"/>
      <c r="W112" s="1"/>
      <c r="X112" s="1"/>
      <c r="Y112" s="1"/>
      <c r="Z112" s="1"/>
    </row>
    <row r="113" spans="1:26" ht="66" customHeight="1">
      <c r="A113" s="88"/>
      <c r="B113" s="21" t="s">
        <v>103</v>
      </c>
      <c r="C113" s="184" t="s">
        <v>629</v>
      </c>
      <c r="D113" s="322">
        <v>566</v>
      </c>
      <c r="E113" s="327">
        <f>D113/G105</f>
        <v>0.61321776814734563</v>
      </c>
      <c r="F113" s="323">
        <f>21518811/D113</f>
        <v>38019.100706713783</v>
      </c>
      <c r="G113" s="1"/>
      <c r="H113" s="1"/>
      <c r="I113" s="1"/>
      <c r="J113" s="1"/>
      <c r="K113" s="1"/>
      <c r="L113" s="1"/>
      <c r="M113" s="1"/>
      <c r="N113" s="1"/>
      <c r="O113" s="1"/>
      <c r="P113" s="1"/>
      <c r="Q113" s="1"/>
      <c r="R113" s="1"/>
      <c r="S113" s="1"/>
      <c r="T113" s="1"/>
      <c r="U113" s="1"/>
      <c r="V113" s="1"/>
      <c r="W113" s="1"/>
      <c r="X113" s="1"/>
      <c r="Y113" s="1"/>
      <c r="Z113" s="1"/>
    </row>
    <row r="114" spans="1:26" ht="56.25" customHeight="1">
      <c r="A114" s="88"/>
      <c r="B114" s="21" t="s">
        <v>104</v>
      </c>
      <c r="C114" s="185" t="s">
        <v>630</v>
      </c>
      <c r="D114" s="324">
        <v>547</v>
      </c>
      <c r="E114" s="328">
        <f>D114/G105</f>
        <v>0.59263271939328277</v>
      </c>
      <c r="F114" s="325">
        <f>11946811/D114</f>
        <v>21840.605118829983</v>
      </c>
      <c r="G114" s="1"/>
      <c r="H114" s="1"/>
      <c r="I114" s="1"/>
      <c r="J114" s="1"/>
      <c r="K114" s="1"/>
      <c r="L114" s="1"/>
      <c r="M114" s="1"/>
      <c r="N114" s="1"/>
      <c r="O114" s="1"/>
      <c r="P114" s="1"/>
      <c r="Q114" s="1"/>
      <c r="R114" s="1"/>
      <c r="S114" s="1"/>
      <c r="T114" s="1"/>
      <c r="U114" s="1"/>
      <c r="V114" s="1"/>
      <c r="W114" s="1"/>
      <c r="X114" s="1"/>
      <c r="Y114" s="1"/>
      <c r="Z114" s="1"/>
    </row>
    <row r="115" spans="1:26" ht="33" customHeight="1">
      <c r="A115" s="88"/>
      <c r="B115" s="21" t="s">
        <v>105</v>
      </c>
      <c r="C115" s="140" t="s">
        <v>631</v>
      </c>
      <c r="D115" s="324">
        <v>18</v>
      </c>
      <c r="E115" s="328">
        <f>D115/G105</f>
        <v>1.9501625135427952E-2</v>
      </c>
      <c r="F115" s="325">
        <f>79487/D115</f>
        <v>4415.9444444444443</v>
      </c>
      <c r="G115" s="1"/>
      <c r="H115" s="1"/>
      <c r="I115" s="1"/>
      <c r="J115" s="1"/>
      <c r="K115" s="1"/>
      <c r="L115" s="1"/>
      <c r="M115" s="1"/>
      <c r="N115" s="1"/>
      <c r="O115" s="1"/>
      <c r="P115" s="1"/>
      <c r="Q115" s="1"/>
      <c r="R115" s="1"/>
      <c r="S115" s="1"/>
      <c r="T115" s="1"/>
      <c r="U115" s="1"/>
      <c r="V115" s="1"/>
      <c r="W115" s="1"/>
      <c r="X115" s="1"/>
      <c r="Y115" s="1"/>
      <c r="Z115" s="1"/>
    </row>
    <row r="116" spans="1:26" ht="35.25" customHeight="1">
      <c r="A116" s="88"/>
      <c r="B116" s="21" t="s">
        <v>106</v>
      </c>
      <c r="C116" s="140" t="s">
        <v>632</v>
      </c>
      <c r="D116" s="324">
        <v>0</v>
      </c>
      <c r="E116" s="328" t="s">
        <v>1141</v>
      </c>
      <c r="F116" s="328" t="s">
        <v>1141</v>
      </c>
      <c r="G116" s="1"/>
      <c r="H116" s="1"/>
      <c r="I116" s="1"/>
      <c r="J116" s="1"/>
      <c r="K116" s="1"/>
      <c r="L116" s="1"/>
      <c r="M116" s="1"/>
      <c r="N116" s="1"/>
      <c r="O116" s="1"/>
      <c r="P116" s="1"/>
      <c r="Q116" s="1"/>
      <c r="R116" s="1"/>
      <c r="S116" s="1"/>
      <c r="T116" s="1"/>
      <c r="U116" s="1"/>
      <c r="V116" s="1"/>
      <c r="W116" s="1"/>
      <c r="X116" s="1"/>
      <c r="Y116" s="1"/>
      <c r="Z116" s="1"/>
    </row>
    <row r="117" spans="1:26" ht="36.75" customHeight="1">
      <c r="A117" s="88"/>
      <c r="B117" s="21" t="s">
        <v>107</v>
      </c>
      <c r="C117" s="140" t="s">
        <v>633</v>
      </c>
      <c r="D117" s="324">
        <v>212</v>
      </c>
      <c r="E117" s="328">
        <f>D117/G105</f>
        <v>0.22968580715059589</v>
      </c>
      <c r="F117" s="325">
        <f>9492513/D117</f>
        <v>44776.00471698113</v>
      </c>
      <c r="G117" s="187"/>
      <c r="H117" s="188"/>
      <c r="I117" s="162"/>
      <c r="J117" s="162"/>
      <c r="K117" s="162"/>
      <c r="L117" s="162"/>
      <c r="M117" s="162"/>
      <c r="N117" s="162"/>
      <c r="O117" s="162"/>
      <c r="P117" s="162"/>
      <c r="Q117" s="162"/>
      <c r="R117" s="162"/>
      <c r="S117" s="162"/>
      <c r="T117" s="162"/>
      <c r="U117" s="162"/>
      <c r="V117" s="162"/>
      <c r="W117" s="162"/>
      <c r="X117" s="162"/>
      <c r="Y117" s="162"/>
      <c r="Z117" s="162"/>
    </row>
    <row r="118" spans="1:26" ht="12.75" customHeight="1">
      <c r="A118" s="4"/>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2"/>
      <c r="B119" s="577" t="s">
        <v>969</v>
      </c>
      <c r="C119" s="537"/>
      <c r="D119" s="537"/>
      <c r="E119" s="537"/>
      <c r="F119" s="537"/>
      <c r="G119" s="1"/>
      <c r="H119" s="1"/>
      <c r="I119" s="1"/>
      <c r="J119" s="1"/>
      <c r="K119" s="1"/>
      <c r="L119" s="1"/>
      <c r="M119" s="1"/>
      <c r="N119" s="1"/>
      <c r="O119" s="1"/>
      <c r="P119" s="1"/>
      <c r="Q119" s="1"/>
      <c r="R119" s="1"/>
      <c r="S119" s="1"/>
      <c r="T119" s="1"/>
      <c r="U119" s="1"/>
      <c r="V119" s="1"/>
      <c r="W119" s="1"/>
      <c r="X119" s="1"/>
      <c r="Y119" s="1"/>
      <c r="Z119" s="1"/>
    </row>
    <row r="120" spans="1:26" ht="15" customHeight="1">
      <c r="A120" s="2"/>
      <c r="B120" s="189"/>
      <c r="C120" s="541" t="s">
        <v>634</v>
      </c>
      <c r="D120" s="537"/>
      <c r="E120" s="537"/>
      <c r="F120" s="537"/>
      <c r="G120" s="1"/>
      <c r="H120" s="1"/>
      <c r="I120" s="1"/>
      <c r="J120" s="1"/>
      <c r="K120" s="1"/>
      <c r="L120" s="1"/>
      <c r="M120" s="1"/>
      <c r="N120" s="1"/>
      <c r="O120" s="1"/>
      <c r="P120" s="1"/>
      <c r="Q120" s="1"/>
      <c r="R120" s="1"/>
      <c r="S120" s="1"/>
      <c r="T120" s="1"/>
      <c r="U120" s="1"/>
      <c r="V120" s="1"/>
      <c r="W120" s="1"/>
      <c r="X120" s="1"/>
      <c r="Y120" s="1"/>
      <c r="Z120" s="1"/>
    </row>
    <row r="121" spans="1:26" ht="12" customHeight="1">
      <c r="A121" s="2"/>
      <c r="B121" s="189"/>
      <c r="C121" s="3"/>
      <c r="D121" s="3"/>
      <c r="E121" s="3"/>
      <c r="F121" s="3"/>
      <c r="G121" s="1"/>
      <c r="H121" s="1"/>
      <c r="I121" s="1"/>
      <c r="J121" s="1"/>
      <c r="K121" s="1"/>
      <c r="L121" s="1"/>
      <c r="M121" s="1"/>
      <c r="N121" s="1"/>
      <c r="O121" s="1"/>
      <c r="P121" s="1"/>
      <c r="Q121" s="1"/>
      <c r="R121" s="1"/>
      <c r="S121" s="1"/>
      <c r="T121" s="1"/>
      <c r="U121" s="1"/>
      <c r="V121" s="1"/>
      <c r="W121" s="1"/>
      <c r="X121" s="1"/>
      <c r="Y121" s="1"/>
      <c r="Z121" s="1"/>
    </row>
    <row r="122" spans="1:26" ht="26.25" customHeight="1">
      <c r="A122" s="4" t="s">
        <v>635</v>
      </c>
      <c r="B122" s="536" t="s">
        <v>970</v>
      </c>
      <c r="C122" s="537"/>
      <c r="D122" s="537"/>
      <c r="E122" s="537"/>
      <c r="F122" s="537"/>
      <c r="G122" s="1"/>
      <c r="H122" s="1"/>
      <c r="I122" s="1"/>
      <c r="J122" s="1"/>
      <c r="K122" s="1"/>
      <c r="L122" s="1"/>
      <c r="M122" s="1"/>
      <c r="N122" s="1"/>
      <c r="O122" s="1"/>
      <c r="P122" s="1"/>
      <c r="Q122" s="1"/>
      <c r="R122" s="1"/>
      <c r="S122" s="1"/>
      <c r="T122" s="1"/>
      <c r="U122" s="1"/>
      <c r="V122" s="1"/>
      <c r="W122" s="1"/>
      <c r="X122" s="1"/>
      <c r="Y122" s="1"/>
      <c r="Z122" s="1"/>
    </row>
    <row r="123" spans="1:26" ht="14.25" customHeight="1">
      <c r="A123" s="4"/>
      <c r="B123" s="3"/>
      <c r="C123" s="3"/>
      <c r="D123" s="3"/>
      <c r="E123" s="3"/>
      <c r="F123" s="3"/>
      <c r="G123" s="1"/>
      <c r="H123" s="1"/>
      <c r="I123" s="1"/>
      <c r="J123" s="1"/>
      <c r="K123" s="1"/>
      <c r="L123" s="1"/>
      <c r="M123" s="1"/>
      <c r="N123" s="1"/>
      <c r="O123" s="1"/>
      <c r="P123" s="1"/>
      <c r="Q123" s="1"/>
      <c r="R123" s="1"/>
      <c r="S123" s="1"/>
      <c r="T123" s="1"/>
      <c r="U123" s="1"/>
      <c r="V123" s="1"/>
      <c r="W123" s="1"/>
      <c r="X123" s="1"/>
      <c r="Y123" s="1"/>
      <c r="Z123" s="1"/>
    </row>
    <row r="124" spans="1:26" ht="12.75" customHeight="1">
      <c r="A124" s="15" t="s">
        <v>1123</v>
      </c>
      <c r="B124" s="544" t="s">
        <v>636</v>
      </c>
      <c r="C124" s="537"/>
      <c r="D124" s="537"/>
      <c r="E124" s="17"/>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5" t="s">
        <v>1123</v>
      </c>
      <c r="B125" s="544" t="s">
        <v>637</v>
      </c>
      <c r="C125" s="537"/>
      <c r="D125" s="537"/>
      <c r="E125" s="17"/>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5"/>
      <c r="B126" s="544" t="s">
        <v>638</v>
      </c>
      <c r="C126" s="537"/>
      <c r="D126" s="537"/>
      <c r="E126" s="17"/>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40.5" customHeight="1">
      <c r="A128" s="4"/>
      <c r="B128" s="536" t="s">
        <v>972</v>
      </c>
      <c r="C128" s="537"/>
      <c r="D128" s="537"/>
      <c r="E128" s="547"/>
      <c r="F128" s="492">
        <v>55</v>
      </c>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3"/>
      <c r="C129" s="67"/>
      <c r="D129" s="3"/>
      <c r="E129" s="3"/>
      <c r="F129" s="257"/>
      <c r="G129" s="1"/>
      <c r="H129" s="1"/>
      <c r="I129" s="1"/>
      <c r="J129" s="1"/>
      <c r="K129" s="1"/>
      <c r="L129" s="1"/>
      <c r="M129" s="1"/>
      <c r="N129" s="1"/>
      <c r="O129" s="1"/>
      <c r="P129" s="1"/>
      <c r="Q129" s="1"/>
      <c r="R129" s="1"/>
      <c r="S129" s="1"/>
      <c r="T129" s="1"/>
      <c r="U129" s="1"/>
      <c r="V129" s="1"/>
      <c r="W129" s="1"/>
      <c r="X129" s="1"/>
      <c r="Y129" s="1"/>
      <c r="Z129" s="1"/>
    </row>
    <row r="130" spans="1:26" ht="25.5" customHeight="1">
      <c r="A130" s="4"/>
      <c r="B130" s="536" t="s">
        <v>971</v>
      </c>
      <c r="C130" s="537"/>
      <c r="D130" s="537"/>
      <c r="E130" s="547"/>
      <c r="F130" s="493">
        <f>F132/F128</f>
        <v>38603.1</v>
      </c>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326"/>
      <c r="G131" s="1"/>
      <c r="H131" s="1"/>
      <c r="I131" s="1"/>
      <c r="J131" s="1"/>
      <c r="K131" s="1"/>
      <c r="L131" s="1"/>
      <c r="M131" s="1"/>
      <c r="N131" s="1"/>
      <c r="O131" s="1"/>
      <c r="P131" s="1"/>
      <c r="Q131" s="1"/>
      <c r="R131" s="1"/>
      <c r="S131" s="1"/>
      <c r="T131" s="1"/>
      <c r="U131" s="1"/>
      <c r="V131" s="1"/>
      <c r="W131" s="1"/>
      <c r="X131" s="1"/>
      <c r="Y131" s="1"/>
      <c r="Z131" s="1"/>
    </row>
    <row r="132" spans="1:26" ht="26.25" customHeight="1">
      <c r="A132" s="4"/>
      <c r="B132" s="536" t="s">
        <v>973</v>
      </c>
      <c r="C132" s="537"/>
      <c r="D132" s="537"/>
      <c r="E132" s="547"/>
      <c r="F132" s="493">
        <v>2123170.5</v>
      </c>
      <c r="G132" s="1"/>
      <c r="H132" s="1"/>
      <c r="I132" s="1"/>
      <c r="J132" s="1"/>
      <c r="K132" s="1"/>
      <c r="L132" s="1"/>
      <c r="M132" s="1"/>
      <c r="N132" s="1"/>
      <c r="O132" s="1"/>
      <c r="P132" s="1"/>
      <c r="Q132" s="1"/>
      <c r="R132" s="1"/>
      <c r="S132" s="1"/>
      <c r="T132" s="1"/>
      <c r="U132" s="1"/>
      <c r="V132" s="1"/>
      <c r="W132" s="1"/>
      <c r="X132" s="1"/>
      <c r="Y132" s="1"/>
      <c r="Z132" s="1"/>
    </row>
    <row r="133" spans="1:26" ht="26.25" customHeight="1">
      <c r="A133" s="4"/>
      <c r="B133" s="3"/>
      <c r="C133" s="3"/>
      <c r="D133" s="3"/>
      <c r="E133" s="3"/>
      <c r="F133" s="165"/>
      <c r="G133" s="1"/>
      <c r="H133" s="1"/>
      <c r="I133" s="1"/>
      <c r="J133" s="1"/>
      <c r="K133" s="1"/>
      <c r="L133" s="1"/>
      <c r="M133" s="1"/>
      <c r="N133" s="1"/>
      <c r="O133" s="1"/>
      <c r="P133" s="1"/>
      <c r="Q133" s="1"/>
      <c r="R133" s="1"/>
      <c r="S133" s="1"/>
      <c r="T133" s="1"/>
      <c r="U133" s="1"/>
      <c r="V133" s="1"/>
      <c r="W133" s="1"/>
      <c r="X133" s="1"/>
      <c r="Y133" s="1"/>
      <c r="Z133" s="1"/>
    </row>
    <row r="134" spans="1:26" ht="12.75" customHeight="1">
      <c r="A134" s="4" t="s">
        <v>639</v>
      </c>
      <c r="B134" s="536" t="s">
        <v>974</v>
      </c>
      <c r="C134" s="537"/>
      <c r="D134" s="537"/>
      <c r="E134" s="537"/>
      <c r="F134" s="537"/>
      <c r="G134" s="1"/>
      <c r="H134" s="1"/>
      <c r="I134" s="1"/>
      <c r="J134" s="1"/>
      <c r="K134" s="1"/>
      <c r="L134" s="1"/>
      <c r="M134" s="1"/>
      <c r="N134" s="1"/>
      <c r="O134" s="1"/>
      <c r="P134" s="1"/>
      <c r="Q134" s="1"/>
      <c r="R134" s="1"/>
      <c r="S134" s="1"/>
      <c r="T134" s="1"/>
      <c r="U134" s="1"/>
      <c r="V134" s="1"/>
      <c r="W134" s="1"/>
      <c r="X134" s="1"/>
      <c r="Y134" s="1"/>
      <c r="Z134" s="1"/>
    </row>
    <row r="135" spans="1:26" ht="12.75" customHeight="1">
      <c r="A135" s="4"/>
      <c r="B135" s="3"/>
      <c r="C135" s="3"/>
      <c r="D135" s="3"/>
      <c r="E135" s="3"/>
      <c r="F135" s="3"/>
      <c r="G135" s="1"/>
      <c r="H135" s="1"/>
      <c r="I135" s="1"/>
      <c r="J135" s="1"/>
      <c r="K135" s="1"/>
      <c r="L135" s="1"/>
      <c r="M135" s="1"/>
      <c r="N135" s="1"/>
      <c r="O135" s="1"/>
      <c r="P135" s="1"/>
      <c r="Q135" s="1"/>
      <c r="R135" s="1"/>
      <c r="S135" s="1"/>
      <c r="T135" s="1"/>
      <c r="U135" s="1"/>
      <c r="V135" s="1"/>
      <c r="W135" s="1"/>
      <c r="X135" s="1"/>
      <c r="Y135" s="1"/>
      <c r="Z135" s="1"/>
    </row>
    <row r="136" spans="1:26" ht="12.75" customHeight="1">
      <c r="A136" s="15"/>
      <c r="B136" s="544" t="s">
        <v>640</v>
      </c>
      <c r="C136" s="537"/>
      <c r="D136" s="537"/>
      <c r="E136" s="8"/>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5"/>
      <c r="B137" s="544" t="s">
        <v>641</v>
      </c>
      <c r="C137" s="537"/>
      <c r="D137" s="537"/>
      <c r="E137" s="8"/>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5" t="s">
        <v>1123</v>
      </c>
      <c r="B138" s="536" t="s">
        <v>442</v>
      </c>
      <c r="C138" s="537"/>
      <c r="D138" s="537"/>
      <c r="E138" s="8"/>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550" t="s">
        <v>1149</v>
      </c>
      <c r="C139" s="535"/>
      <c r="D139" s="535"/>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79" t="s">
        <v>960</v>
      </c>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79"/>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4" t="s">
        <v>642</v>
      </c>
      <c r="B143" s="536" t="s">
        <v>961</v>
      </c>
      <c r="C143" s="537"/>
      <c r="D143" s="537"/>
      <c r="E143" s="537"/>
      <c r="F143" s="537"/>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3"/>
      <c r="F144" s="3"/>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1123</v>
      </c>
      <c r="B145" s="544" t="s">
        <v>643</v>
      </c>
      <c r="C145" s="537"/>
      <c r="D145" s="537"/>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544" t="s">
        <v>644</v>
      </c>
      <c r="C146" s="537"/>
      <c r="D146" s="537"/>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544" t="s">
        <v>1087</v>
      </c>
      <c r="C147" s="537"/>
      <c r="D147" s="537"/>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544" t="s">
        <v>645</v>
      </c>
      <c r="C148" s="537"/>
      <c r="D148" s="537"/>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5"/>
      <c r="B149" s="573" t="s">
        <v>646</v>
      </c>
      <c r="C149" s="574"/>
      <c r="D149" s="574"/>
      <c r="E149" s="8"/>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5"/>
      <c r="B150" s="544" t="s">
        <v>647</v>
      </c>
      <c r="C150" s="537"/>
      <c r="D150" s="537"/>
      <c r="E150" s="8"/>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5"/>
      <c r="B151" s="536" t="s">
        <v>442</v>
      </c>
      <c r="C151" s="537"/>
      <c r="D151" s="537"/>
      <c r="E151" s="8"/>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550"/>
      <c r="C152" s="535"/>
      <c r="D152" s="535"/>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4" t="s">
        <v>648</v>
      </c>
      <c r="B154" s="544" t="s">
        <v>962</v>
      </c>
      <c r="C154" s="537"/>
      <c r="D154" s="537"/>
      <c r="E154" s="537"/>
      <c r="F154" s="537"/>
      <c r="G154" s="1"/>
      <c r="H154" s="1"/>
      <c r="I154" s="1"/>
      <c r="J154" s="1"/>
      <c r="K154" s="1"/>
      <c r="L154" s="1"/>
      <c r="M154" s="1"/>
      <c r="N154" s="1"/>
      <c r="O154" s="1"/>
      <c r="P154" s="1"/>
      <c r="Q154" s="1"/>
      <c r="R154" s="1"/>
      <c r="S154" s="1"/>
      <c r="T154" s="1"/>
      <c r="U154" s="1"/>
      <c r="V154" s="1"/>
      <c r="W154" s="1"/>
      <c r="X154" s="1"/>
      <c r="Y154" s="1"/>
      <c r="Z154" s="1"/>
    </row>
    <row r="155" spans="1:26" ht="18.75" customHeight="1">
      <c r="A155" s="4"/>
      <c r="B155" s="2"/>
      <c r="C155" s="16" t="s">
        <v>649</v>
      </c>
      <c r="D155" s="300">
        <v>45352</v>
      </c>
      <c r="E155" s="152"/>
      <c r="F155" s="8"/>
      <c r="G155" s="1"/>
      <c r="H155" s="1"/>
      <c r="I155" s="1"/>
      <c r="J155" s="1"/>
      <c r="K155" s="1"/>
      <c r="L155" s="1"/>
      <c r="M155" s="1"/>
      <c r="N155" s="1"/>
      <c r="O155" s="1"/>
      <c r="P155" s="1"/>
      <c r="Q155" s="1"/>
      <c r="R155" s="1"/>
      <c r="S155" s="1"/>
      <c r="T155" s="1"/>
      <c r="U155" s="1"/>
      <c r="V155" s="1"/>
      <c r="W155" s="1"/>
      <c r="X155" s="1"/>
      <c r="Y155" s="1"/>
      <c r="Z155" s="1"/>
    </row>
    <row r="156" spans="1:26" ht="22.5" customHeight="1">
      <c r="A156" s="4"/>
      <c r="B156" s="2"/>
      <c r="C156" s="16" t="s">
        <v>650</v>
      </c>
      <c r="D156" s="42"/>
      <c r="E156" s="152"/>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4"/>
      <c r="B157" s="2"/>
      <c r="C157" s="16"/>
      <c r="D157" s="19"/>
      <c r="E157" s="152"/>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9" t="s">
        <v>1123</v>
      </c>
      <c r="C158" s="425" t="s">
        <v>651</v>
      </c>
      <c r="D158" s="11"/>
      <c r="E158" s="1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1"/>
      <c r="C159" s="42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3"/>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4" t="s">
        <v>652</v>
      </c>
      <c r="B161" s="536" t="s">
        <v>963</v>
      </c>
      <c r="C161" s="537"/>
      <c r="D161" s="537"/>
      <c r="E161" s="537"/>
      <c r="F161" s="537"/>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3"/>
      <c r="F162" s="3"/>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 t="s">
        <v>653</v>
      </c>
      <c r="D163" s="19"/>
      <c r="E163" s="190"/>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
      <c r="C164" s="18"/>
      <c r="D164" s="19"/>
      <c r="E164" s="190"/>
      <c r="F164" s="8"/>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578"/>
      <c r="C165" s="537"/>
      <c r="D165" s="191"/>
      <c r="E165" s="64"/>
      <c r="F165" s="8"/>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2"/>
      <c r="C166" s="80" t="s">
        <v>654</v>
      </c>
      <c r="D166" s="17"/>
      <c r="E166" s="17"/>
      <c r="F166" s="8"/>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5" t="s">
        <v>1123</v>
      </c>
      <c r="C167" s="80" t="s">
        <v>8</v>
      </c>
      <c r="D167" s="190"/>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5"/>
      <c r="C168" s="16" t="s">
        <v>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6" t="s">
        <v>655</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302">
        <v>45292</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t="s">
        <v>656</v>
      </c>
      <c r="B172" s="544" t="s">
        <v>657</v>
      </c>
      <c r="C172" s="53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579" t="s">
        <v>658</v>
      </c>
      <c r="C173" s="580"/>
      <c r="D173" s="495">
        <v>45413</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579" t="s">
        <v>659</v>
      </c>
      <c r="C174" s="528"/>
      <c r="D174" s="494"/>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c r="A176" s="2"/>
      <c r="B176" s="79" t="s">
        <v>660</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0.25" customHeight="1">
      <c r="A177" s="2"/>
      <c r="B177" s="19" t="s">
        <v>661</v>
      </c>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t="s">
        <v>662</v>
      </c>
      <c r="B178" s="4" t="s">
        <v>663</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2"/>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1123</v>
      </c>
      <c r="B180" s="544" t="s">
        <v>1088</v>
      </c>
      <c r="C180" s="537"/>
      <c r="D180" s="537"/>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1123</v>
      </c>
      <c r="B181" s="544" t="s">
        <v>1089</v>
      </c>
      <c r="C181" s="537"/>
      <c r="D181" s="537"/>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1123</v>
      </c>
      <c r="B182" s="544" t="s">
        <v>1090</v>
      </c>
      <c r="C182" s="537"/>
      <c r="D182" s="537"/>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544" t="s">
        <v>664</v>
      </c>
      <c r="C183" s="537"/>
      <c r="D183" s="537"/>
      <c r="E183" s="17"/>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5"/>
      <c r="B184" s="544" t="s">
        <v>665</v>
      </c>
      <c r="C184" s="537"/>
      <c r="D184" s="537"/>
      <c r="E184" s="17"/>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5" t="s">
        <v>1123</v>
      </c>
      <c r="B185" s="544" t="s">
        <v>666</v>
      </c>
      <c r="C185" s="537"/>
      <c r="D185" s="537"/>
      <c r="E185" s="17"/>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369"/>
      <c r="B186" s="536" t="s">
        <v>442</v>
      </c>
      <c r="C186" s="537"/>
      <c r="D186" s="537"/>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96"/>
      <c r="B187" s="550"/>
      <c r="C187" s="535"/>
      <c r="D187" s="535"/>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667</v>
      </c>
      <c r="B189" s="595" t="s">
        <v>668</v>
      </c>
      <c r="C189" s="53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544"/>
      <c r="C190" s="53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1123</v>
      </c>
      <c r="B191" s="2" t="s">
        <v>669</v>
      </c>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1123</v>
      </c>
      <c r="B192" s="2" t="s">
        <v>1091</v>
      </c>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1123</v>
      </c>
      <c r="B193" s="2" t="s">
        <v>670</v>
      </c>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t="s">
        <v>1123</v>
      </c>
      <c r="B194" s="19" t="s">
        <v>671</v>
      </c>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t="s">
        <v>1123</v>
      </c>
      <c r="B195" s="19" t="s">
        <v>672</v>
      </c>
      <c r="E195" s="1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5"/>
      <c r="B196" s="19" t="s">
        <v>673</v>
      </c>
      <c r="E196" s="17"/>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5"/>
      <c r="B197" s="19" t="s">
        <v>674</v>
      </c>
      <c r="E197" s="17"/>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5"/>
      <c r="B198" s="19" t="s">
        <v>442</v>
      </c>
      <c r="E198" s="8"/>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45"/>
      <c r="C199" s="343"/>
      <c r="D199" s="343"/>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675</v>
      </c>
      <c r="B201" s="544" t="s">
        <v>676</v>
      </c>
      <c r="C201" s="537"/>
      <c r="D201" s="537"/>
      <c r="E201" s="537"/>
      <c r="F201" s="537"/>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599"/>
      <c r="C202" s="528"/>
      <c r="D202" s="193" t="s">
        <v>677</v>
      </c>
      <c r="E202" s="193" t="s">
        <v>678</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527" t="s">
        <v>679</v>
      </c>
      <c r="C203" s="528"/>
      <c r="D203" s="15" t="s">
        <v>1123</v>
      </c>
      <c r="E203" s="15" t="s">
        <v>1123</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527" t="s">
        <v>680</v>
      </c>
      <c r="C204" s="528"/>
      <c r="D204" s="15" t="s">
        <v>1123</v>
      </c>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527" t="s">
        <v>681</v>
      </c>
      <c r="C205" s="528"/>
      <c r="D205" s="15" t="s">
        <v>1123</v>
      </c>
      <c r="E205" s="1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527" t="s">
        <v>682</v>
      </c>
      <c r="C206" s="528"/>
      <c r="D206" s="15" t="s">
        <v>1123</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527" t="s">
        <v>683</v>
      </c>
      <c r="C207" s="528"/>
      <c r="D207" s="15" t="s">
        <v>1123</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527" t="s">
        <v>684</v>
      </c>
      <c r="C208" s="528"/>
      <c r="D208" s="15" t="s">
        <v>1123</v>
      </c>
      <c r="E208" s="19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527" t="s">
        <v>685</v>
      </c>
      <c r="C209" s="528"/>
      <c r="D209" s="15" t="s">
        <v>1123</v>
      </c>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527" t="s">
        <v>686</v>
      </c>
      <c r="C210" s="528"/>
      <c r="D210" s="15" t="s">
        <v>1123</v>
      </c>
      <c r="E210" s="1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527" t="s">
        <v>687</v>
      </c>
      <c r="C211" s="528"/>
      <c r="D211" s="15"/>
      <c r="E211" s="15"/>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527" t="s">
        <v>688</v>
      </c>
      <c r="C212" s="528"/>
      <c r="D212" s="15" t="s">
        <v>1123</v>
      </c>
      <c r="E212" s="15" t="s">
        <v>1123</v>
      </c>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50.25" customHeight="1">
      <c r="A214" s="4" t="s">
        <v>689</v>
      </c>
      <c r="B214" s="600" t="s">
        <v>690</v>
      </c>
      <c r="C214" s="600"/>
      <c r="D214" s="600"/>
      <c r="E214" s="600"/>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596"/>
      <c r="C215" s="597"/>
      <c r="D215" s="597"/>
      <c r="E215" s="59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598"/>
      <c r="C216" s="537"/>
      <c r="D216" s="537"/>
      <c r="E216" s="53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598"/>
      <c r="C217" s="537"/>
      <c r="D217" s="537"/>
      <c r="E217" s="53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594"/>
      <c r="C218" s="535"/>
      <c r="D218" s="535"/>
      <c r="E218" s="560"/>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sheetProtection sheet="1" objects="1" scenarios="1"/>
  <mergeCells count="92">
    <mergeCell ref="B151:D151"/>
    <mergeCell ref="B152:D152"/>
    <mergeCell ref="B137:D137"/>
    <mergeCell ref="B146:D146"/>
    <mergeCell ref="B148:D148"/>
    <mergeCell ref="B149:D149"/>
    <mergeCell ref="B150:D150"/>
    <mergeCell ref="B128:E128"/>
    <mergeCell ref="B130:E130"/>
    <mergeCell ref="B132:E132"/>
    <mergeCell ref="B134:F134"/>
    <mergeCell ref="B136:D136"/>
    <mergeCell ref="B215:E218"/>
    <mergeCell ref="B202:C202"/>
    <mergeCell ref="B203:C203"/>
    <mergeCell ref="B204:C204"/>
    <mergeCell ref="B205:C205"/>
    <mergeCell ref="B206:C206"/>
    <mergeCell ref="B207:C207"/>
    <mergeCell ref="B208:C208"/>
    <mergeCell ref="B214:E214"/>
    <mergeCell ref="B201:F201"/>
    <mergeCell ref="B209:C209"/>
    <mergeCell ref="B210:C210"/>
    <mergeCell ref="B211:C211"/>
    <mergeCell ref="B212:C212"/>
    <mergeCell ref="B189:C189"/>
    <mergeCell ref="B190:C190"/>
    <mergeCell ref="B182:D182"/>
    <mergeCell ref="B183:D183"/>
    <mergeCell ref="B184:D184"/>
    <mergeCell ref="B185:D185"/>
    <mergeCell ref="B186:D186"/>
    <mergeCell ref="B187:D187"/>
    <mergeCell ref="B83:F83"/>
    <mergeCell ref="B84:F84"/>
    <mergeCell ref="B85:F85"/>
    <mergeCell ref="B86:F86"/>
    <mergeCell ref="B180:D180"/>
    <mergeCell ref="C93:F93"/>
    <mergeCell ref="A108:F108"/>
    <mergeCell ref="A109:F109"/>
    <mergeCell ref="A110:F110"/>
    <mergeCell ref="A111:A112"/>
    <mergeCell ref="D111:D112"/>
    <mergeCell ref="E111:E112"/>
    <mergeCell ref="F111:F112"/>
    <mergeCell ref="B111:C112"/>
    <mergeCell ref="B154:F154"/>
    <mergeCell ref="B161:F161"/>
    <mergeCell ref="B181:D181"/>
    <mergeCell ref="B119:F119"/>
    <mergeCell ref="C120:F120"/>
    <mergeCell ref="B122:F122"/>
    <mergeCell ref="B124:D124"/>
    <mergeCell ref="B165:C165"/>
    <mergeCell ref="B172:C172"/>
    <mergeCell ref="B173:C173"/>
    <mergeCell ref="B174:C174"/>
    <mergeCell ref="B138:D138"/>
    <mergeCell ref="B139:D139"/>
    <mergeCell ref="B143:F143"/>
    <mergeCell ref="B145:D145"/>
    <mergeCell ref="B147:D147"/>
    <mergeCell ref="B125:D125"/>
    <mergeCell ref="B126:D126"/>
    <mergeCell ref="B33:D33"/>
    <mergeCell ref="B34:D34"/>
    <mergeCell ref="B41:D41"/>
    <mergeCell ref="B39:C39"/>
    <mergeCell ref="B37:C37"/>
    <mergeCell ref="B38:C38"/>
    <mergeCell ref="B9:F9"/>
    <mergeCell ref="B8:F8"/>
    <mergeCell ref="B3:F3"/>
    <mergeCell ref="B4:F4"/>
    <mergeCell ref="B11:F11"/>
    <mergeCell ref="B7:F7"/>
    <mergeCell ref="B6:F6"/>
    <mergeCell ref="B5:F5"/>
    <mergeCell ref="B31:F31"/>
    <mergeCell ref="B32:F32"/>
    <mergeCell ref="D15:E15"/>
    <mergeCell ref="D16:E16"/>
    <mergeCell ref="B10:F10"/>
    <mergeCell ref="B12:F12"/>
    <mergeCell ref="B13:F13"/>
    <mergeCell ref="D17:E17"/>
    <mergeCell ref="D18:E18"/>
    <mergeCell ref="B28:F28"/>
    <mergeCell ref="B29:F29"/>
    <mergeCell ref="B30:F30"/>
  </mergeCells>
  <pageMargins left="0.75" right="0.75" top="1" bottom="1" header="0" footer="0"/>
  <pageSetup scale="75" orientation="portrait" r:id="rId1"/>
  <headerFooter>
    <oddHeader>&amp;LCommon Data Set 2024-2025</oddHeader>
    <oddFooter>&amp;LCDS-H&amp;C &amp;RPage &amp;P of &amp;N</oddFooter>
  </headerFooter>
  <rowBreaks count="5" manualBreakCount="5">
    <brk id="32" max="5" man="1"/>
    <brk id="67" max="5" man="1"/>
    <brk id="92" max="5" man="1"/>
    <brk id="118" max="5" man="1"/>
    <brk id="17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heetViews>
  <sheetFormatPr defaultColWidth="12.54296875" defaultRowHeight="15" customHeight="1"/>
  <cols>
    <col min="1" max="2" width="3.86328125" customWidth="1"/>
    <col min="3" max="3" width="10.86328125" customWidth="1"/>
    <col min="4" max="11" width="9" customWidth="1"/>
    <col min="12" max="12" width="9.1328125" customWidth="1"/>
    <col min="13" max="17" width="8.54296875" hidden="1" customWidth="1"/>
    <col min="18" max="26" width="8.54296875" customWidth="1"/>
  </cols>
  <sheetData>
    <row r="1" spans="1:26" ht="18">
      <c r="A1" s="410" t="s">
        <v>691</v>
      </c>
      <c r="B1" s="411"/>
      <c r="C1" s="411"/>
      <c r="D1" s="411"/>
      <c r="E1" s="411"/>
      <c r="F1" s="411"/>
      <c r="G1" s="411"/>
      <c r="H1" s="411"/>
      <c r="I1" s="411"/>
      <c r="J1" s="411"/>
      <c r="K1" s="412"/>
      <c r="L1" s="477"/>
      <c r="M1" s="1"/>
      <c r="N1" s="1"/>
      <c r="O1" s="1"/>
      <c r="P1" s="1"/>
      <c r="Q1" s="1"/>
      <c r="R1" s="1"/>
      <c r="S1" s="1"/>
      <c r="T1" s="1"/>
      <c r="U1" s="1"/>
      <c r="V1" s="1"/>
      <c r="W1" s="1"/>
      <c r="X1" s="1"/>
      <c r="Y1" s="1"/>
      <c r="Z1" s="1"/>
    </row>
    <row r="2" spans="1:26" ht="13">
      <c r="A2" s="1"/>
      <c r="B2" s="1"/>
      <c r="C2" s="1"/>
      <c r="D2" s="1"/>
      <c r="E2" s="1"/>
      <c r="F2" s="1"/>
      <c r="G2" s="1"/>
      <c r="H2" s="1"/>
      <c r="I2" s="1"/>
      <c r="J2" s="1"/>
      <c r="K2" s="1"/>
      <c r="L2" s="1"/>
      <c r="M2" s="1"/>
      <c r="N2" s="1"/>
      <c r="O2" s="1"/>
      <c r="P2" s="1"/>
      <c r="Q2" s="1"/>
      <c r="R2" s="1"/>
      <c r="S2" s="1"/>
      <c r="T2" s="1"/>
      <c r="U2" s="1"/>
      <c r="V2" s="1"/>
      <c r="W2" s="1"/>
      <c r="X2" s="1"/>
      <c r="Y2" s="1"/>
      <c r="Z2" s="1"/>
    </row>
    <row r="3" spans="1:26" ht="42.5" customHeight="1">
      <c r="A3" s="195" t="s">
        <v>692</v>
      </c>
      <c r="B3" s="601" t="s">
        <v>1072</v>
      </c>
      <c r="C3" s="537"/>
      <c r="D3" s="537"/>
      <c r="E3" s="537"/>
      <c r="F3" s="537"/>
      <c r="G3" s="537"/>
      <c r="H3" s="537"/>
      <c r="I3" s="537"/>
      <c r="J3" s="537"/>
      <c r="K3" s="537"/>
      <c r="L3" s="1"/>
      <c r="M3" s="1"/>
      <c r="N3" s="1"/>
      <c r="O3" s="1"/>
      <c r="P3" s="1"/>
      <c r="Q3" s="1"/>
      <c r="R3" s="1"/>
      <c r="S3" s="1"/>
      <c r="T3" s="1"/>
      <c r="U3" s="1"/>
      <c r="V3" s="1"/>
      <c r="W3" s="1"/>
      <c r="X3" s="1"/>
      <c r="Y3" s="1"/>
      <c r="Z3" s="1"/>
    </row>
    <row r="4" spans="1:26" ht="66" customHeight="1">
      <c r="A4" s="1"/>
      <c r="B4" s="602" t="s">
        <v>693</v>
      </c>
      <c r="C4" s="535"/>
      <c r="D4" s="535"/>
      <c r="E4" s="535"/>
      <c r="F4" s="535"/>
      <c r="G4" s="535"/>
      <c r="H4" s="535"/>
      <c r="I4" s="535"/>
      <c r="J4" s="535"/>
      <c r="K4" s="535"/>
      <c r="L4" s="450"/>
      <c r="M4" s="1"/>
      <c r="N4" s="1"/>
      <c r="O4" s="1"/>
      <c r="P4" s="1"/>
      <c r="Q4" s="1"/>
      <c r="R4" s="1"/>
      <c r="S4" s="1"/>
      <c r="T4" s="1"/>
      <c r="U4" s="1"/>
      <c r="V4" s="1"/>
      <c r="W4" s="1"/>
      <c r="X4" s="1"/>
      <c r="Y4" s="1"/>
      <c r="Z4" s="1"/>
    </row>
    <row r="5" spans="1:26" ht="12.75" customHeight="1">
      <c r="A5" s="93"/>
      <c r="B5" s="196"/>
      <c r="C5" s="197"/>
      <c r="D5" s="198"/>
      <c r="E5" s="198"/>
      <c r="F5" s="198"/>
      <c r="G5" s="198"/>
      <c r="H5" s="198"/>
      <c r="I5" s="199"/>
      <c r="J5" s="196" t="s">
        <v>694</v>
      </c>
      <c r="K5" s="196" t="s">
        <v>695</v>
      </c>
      <c r="L5" s="93"/>
      <c r="M5" s="93"/>
      <c r="N5" s="93"/>
      <c r="O5" s="93"/>
      <c r="P5" s="93"/>
      <c r="Q5" s="93"/>
      <c r="R5" s="93"/>
      <c r="S5" s="93"/>
      <c r="T5" s="93"/>
      <c r="U5" s="93"/>
      <c r="V5" s="93"/>
      <c r="W5" s="93"/>
      <c r="X5" s="93"/>
      <c r="Y5" s="93"/>
      <c r="Z5" s="93"/>
    </row>
    <row r="6" spans="1:26" ht="55.5" customHeight="1">
      <c r="A6" s="11"/>
      <c r="B6" s="200" t="s">
        <v>103</v>
      </c>
      <c r="C6" s="603" t="s">
        <v>696</v>
      </c>
      <c r="D6" s="604"/>
      <c r="E6" s="604"/>
      <c r="F6" s="604"/>
      <c r="G6" s="604"/>
      <c r="H6" s="604"/>
      <c r="I6" s="528"/>
      <c r="J6" s="201" t="s">
        <v>617</v>
      </c>
      <c r="K6" s="201" t="s">
        <v>697</v>
      </c>
      <c r="L6" s="11"/>
      <c r="M6" s="11"/>
      <c r="N6" s="11"/>
      <c r="O6" s="11"/>
      <c r="P6" s="11"/>
      <c r="Q6" s="11"/>
      <c r="R6" s="11"/>
      <c r="S6" s="11"/>
      <c r="T6" s="11"/>
      <c r="U6" s="11"/>
      <c r="V6" s="11"/>
      <c r="W6" s="11"/>
      <c r="X6" s="11"/>
      <c r="Y6" s="11"/>
      <c r="Z6" s="11"/>
    </row>
    <row r="7" spans="1:26" ht="46.5" customHeight="1">
      <c r="A7" s="11"/>
      <c r="B7" s="200" t="s">
        <v>104</v>
      </c>
      <c r="C7" s="603" t="s">
        <v>698</v>
      </c>
      <c r="D7" s="604"/>
      <c r="E7" s="604"/>
      <c r="F7" s="604"/>
      <c r="G7" s="604"/>
      <c r="H7" s="604"/>
      <c r="I7" s="528"/>
      <c r="J7" s="201" t="s">
        <v>617</v>
      </c>
      <c r="K7" s="201" t="s">
        <v>699</v>
      </c>
      <c r="L7" s="11"/>
      <c r="M7" s="11"/>
      <c r="N7" s="11"/>
      <c r="O7" s="11"/>
      <c r="P7" s="11"/>
      <c r="Q7" s="11"/>
      <c r="R7" s="11"/>
      <c r="S7" s="11"/>
      <c r="T7" s="11"/>
      <c r="U7" s="11"/>
      <c r="V7" s="11"/>
      <c r="W7" s="11"/>
      <c r="X7" s="11"/>
      <c r="Y7" s="11"/>
      <c r="Z7" s="11"/>
    </row>
    <row r="8" spans="1:26" ht="24.75" customHeight="1">
      <c r="A8" s="11"/>
      <c r="B8" s="200" t="s">
        <v>105</v>
      </c>
      <c r="C8" s="605" t="s">
        <v>700</v>
      </c>
      <c r="D8" s="604"/>
      <c r="E8" s="604"/>
      <c r="F8" s="604"/>
      <c r="G8" s="604"/>
      <c r="H8" s="604"/>
      <c r="I8" s="528"/>
      <c r="J8" s="201" t="s">
        <v>617</v>
      </c>
      <c r="K8" s="201" t="s">
        <v>701</v>
      </c>
      <c r="L8" s="11"/>
      <c r="M8" s="11"/>
      <c r="N8" s="11"/>
      <c r="O8" s="11"/>
      <c r="P8" s="11"/>
      <c r="Q8" s="11"/>
      <c r="R8" s="11"/>
      <c r="S8" s="11"/>
      <c r="T8" s="11"/>
      <c r="U8" s="11"/>
      <c r="V8" s="11"/>
      <c r="W8" s="11"/>
      <c r="X8" s="11"/>
      <c r="Y8" s="11"/>
      <c r="Z8" s="11"/>
    </row>
    <row r="9" spans="1:26" ht="25.5" customHeight="1">
      <c r="A9" s="11"/>
      <c r="B9" s="200" t="s">
        <v>106</v>
      </c>
      <c r="C9" s="605" t="s">
        <v>702</v>
      </c>
      <c r="D9" s="604"/>
      <c r="E9" s="604"/>
      <c r="F9" s="604"/>
      <c r="G9" s="604"/>
      <c r="H9" s="604"/>
      <c r="I9" s="528"/>
      <c r="J9" s="201" t="s">
        <v>617</v>
      </c>
      <c r="K9" s="201" t="s">
        <v>617</v>
      </c>
      <c r="L9" s="11"/>
      <c r="M9" s="11"/>
      <c r="N9" s="11"/>
      <c r="O9" s="11"/>
      <c r="P9" s="11"/>
      <c r="Q9" s="11"/>
      <c r="R9" s="11"/>
      <c r="S9" s="11"/>
      <c r="T9" s="11"/>
      <c r="U9" s="11"/>
      <c r="V9" s="11"/>
      <c r="W9" s="11"/>
      <c r="X9" s="11"/>
      <c r="Y9" s="11"/>
      <c r="Z9" s="11"/>
    </row>
    <row r="10" spans="1:26" ht="12.75" customHeight="1">
      <c r="A10" s="11"/>
      <c r="B10" s="200" t="s">
        <v>107</v>
      </c>
      <c r="C10" s="605" t="s">
        <v>703</v>
      </c>
      <c r="D10" s="604"/>
      <c r="E10" s="604"/>
      <c r="F10" s="604"/>
      <c r="G10" s="604"/>
      <c r="H10" s="604"/>
      <c r="I10" s="528"/>
      <c r="J10" s="201" t="s">
        <v>701</v>
      </c>
      <c r="K10" s="201" t="s">
        <v>617</v>
      </c>
      <c r="L10" s="11"/>
      <c r="M10" s="11"/>
      <c r="N10" s="11"/>
      <c r="O10" s="11"/>
      <c r="P10" s="11"/>
      <c r="Q10" s="11"/>
      <c r="R10" s="11"/>
      <c r="S10" s="11"/>
      <c r="T10" s="11"/>
      <c r="U10" s="11"/>
      <c r="V10" s="11"/>
      <c r="W10" s="11"/>
      <c r="X10" s="11"/>
      <c r="Y10" s="11"/>
      <c r="Z10" s="11"/>
    </row>
    <row r="11" spans="1:26" ht="12.75" customHeight="1">
      <c r="A11" s="11"/>
      <c r="B11" s="200" t="s">
        <v>108</v>
      </c>
      <c r="C11" s="605" t="s">
        <v>704</v>
      </c>
      <c r="D11" s="604"/>
      <c r="E11" s="604"/>
      <c r="F11" s="604"/>
      <c r="G11" s="604"/>
      <c r="H11" s="604"/>
      <c r="I11" s="528"/>
      <c r="J11" s="201" t="s">
        <v>617</v>
      </c>
      <c r="K11" s="201" t="s">
        <v>617</v>
      </c>
      <c r="L11" s="11"/>
      <c r="M11" s="11"/>
      <c r="N11" s="11"/>
      <c r="O11" s="11"/>
      <c r="P11" s="11"/>
      <c r="Q11" s="11"/>
      <c r="R11" s="11"/>
      <c r="S11" s="11"/>
      <c r="T11" s="11"/>
      <c r="U11" s="11"/>
      <c r="V11" s="11"/>
      <c r="W11" s="11"/>
      <c r="X11" s="11"/>
      <c r="Y11" s="11"/>
      <c r="Z11" s="11"/>
    </row>
    <row r="12" spans="1:26" ht="12.75" customHeight="1">
      <c r="A12" s="11"/>
      <c r="B12" s="200" t="s">
        <v>109</v>
      </c>
      <c r="C12" s="605" t="s">
        <v>705</v>
      </c>
      <c r="D12" s="604"/>
      <c r="E12" s="604"/>
      <c r="F12" s="604"/>
      <c r="G12" s="604"/>
      <c r="H12" s="604"/>
      <c r="I12" s="528"/>
      <c r="J12" s="201" t="s">
        <v>617</v>
      </c>
      <c r="K12" s="201" t="s">
        <v>701</v>
      </c>
      <c r="L12" s="11"/>
      <c r="M12" s="11"/>
      <c r="N12" s="11"/>
      <c r="O12" s="11"/>
      <c r="P12" s="11"/>
      <c r="Q12" s="11"/>
      <c r="R12" s="11"/>
      <c r="S12" s="11"/>
      <c r="T12" s="11"/>
      <c r="U12" s="11"/>
      <c r="V12" s="11"/>
      <c r="W12" s="11"/>
      <c r="X12" s="11"/>
      <c r="Y12" s="11"/>
      <c r="Z12" s="11"/>
    </row>
    <row r="13" spans="1:26" ht="12.75" customHeight="1">
      <c r="A13" s="1"/>
      <c r="B13" s="155"/>
      <c r="C13" s="155"/>
      <c r="D13" s="155"/>
      <c r="E13" s="155"/>
      <c r="F13" s="155"/>
      <c r="G13" s="155"/>
      <c r="H13" s="155"/>
      <c r="I13" s="155"/>
      <c r="J13" s="155"/>
      <c r="K13" s="155"/>
      <c r="L13" s="1"/>
      <c r="M13" s="1"/>
      <c r="N13" s="1"/>
      <c r="O13" s="1"/>
      <c r="P13" s="1"/>
      <c r="Q13" s="202"/>
      <c r="R13" s="1"/>
      <c r="S13" s="1"/>
      <c r="T13" s="1"/>
      <c r="U13" s="1"/>
      <c r="V13" s="1"/>
      <c r="W13" s="1"/>
      <c r="X13" s="1"/>
      <c r="Y13" s="1"/>
      <c r="Z13" s="1"/>
    </row>
    <row r="14" spans="1:26" ht="31.5" customHeight="1">
      <c r="A14" s="1"/>
      <c r="B14" s="606" t="s">
        <v>706</v>
      </c>
      <c r="C14" s="537"/>
      <c r="D14" s="537"/>
      <c r="E14" s="537"/>
      <c r="F14" s="537"/>
      <c r="G14" s="537"/>
      <c r="H14" s="537"/>
      <c r="I14" s="537"/>
      <c r="J14" s="537"/>
      <c r="K14" s="537"/>
      <c r="L14" s="1"/>
      <c r="M14" s="1"/>
      <c r="N14" s="1"/>
      <c r="O14" s="1"/>
      <c r="P14" s="1"/>
      <c r="Q14" s="1"/>
      <c r="R14" s="1"/>
      <c r="S14" s="1"/>
      <c r="T14" s="1"/>
      <c r="U14" s="1"/>
      <c r="V14" s="1"/>
      <c r="W14" s="1"/>
      <c r="X14" s="1"/>
      <c r="Y14" s="1"/>
      <c r="Z14" s="1"/>
    </row>
    <row r="15" spans="1:26" ht="55.5" customHeight="1">
      <c r="A15" s="1"/>
      <c r="B15" s="606" t="s">
        <v>707</v>
      </c>
      <c r="C15" s="537"/>
      <c r="D15" s="537"/>
      <c r="E15" s="537"/>
      <c r="F15" s="537"/>
      <c r="G15" s="537"/>
      <c r="H15" s="537"/>
      <c r="I15" s="537"/>
      <c r="J15" s="537"/>
      <c r="K15" s="537"/>
      <c r="L15" s="1"/>
      <c r="M15" s="1"/>
      <c r="N15" s="1"/>
      <c r="O15" s="1"/>
      <c r="P15" s="1"/>
      <c r="Q15" s="1"/>
      <c r="R15" s="1"/>
      <c r="S15" s="1"/>
      <c r="T15" s="1"/>
      <c r="U15" s="1"/>
      <c r="V15" s="1"/>
      <c r="W15" s="1"/>
      <c r="X15" s="1"/>
      <c r="Y15" s="1"/>
      <c r="Z15" s="1"/>
    </row>
    <row r="16" spans="1:26" ht="32.25" customHeight="1">
      <c r="A16" s="1"/>
      <c r="B16" s="606" t="s">
        <v>708</v>
      </c>
      <c r="C16" s="537"/>
      <c r="D16" s="537"/>
      <c r="E16" s="537"/>
      <c r="F16" s="537"/>
      <c r="G16" s="537"/>
      <c r="H16" s="537"/>
      <c r="I16" s="537"/>
      <c r="J16" s="537"/>
      <c r="K16" s="537"/>
      <c r="L16" s="1"/>
      <c r="M16" s="1"/>
      <c r="N16" s="1"/>
      <c r="O16" s="1"/>
      <c r="P16" s="1"/>
      <c r="Q16" s="1"/>
      <c r="R16" s="1"/>
      <c r="S16" s="1"/>
      <c r="T16" s="1"/>
      <c r="U16" s="1"/>
      <c r="V16" s="1"/>
      <c r="W16" s="1"/>
      <c r="X16" s="1"/>
      <c r="Y16" s="1"/>
      <c r="Z16" s="1"/>
    </row>
    <row r="17" spans="1:26" ht="67.5" customHeight="1">
      <c r="A17" s="1"/>
      <c r="B17" s="606" t="s">
        <v>709</v>
      </c>
      <c r="C17" s="537"/>
      <c r="D17" s="537"/>
      <c r="E17" s="537"/>
      <c r="F17" s="537"/>
      <c r="G17" s="537"/>
      <c r="H17" s="537"/>
      <c r="I17" s="537"/>
      <c r="J17" s="537"/>
      <c r="K17" s="537"/>
      <c r="L17" s="1"/>
      <c r="M17" s="1"/>
      <c r="N17" s="1"/>
      <c r="O17" s="1"/>
      <c r="P17" s="1"/>
      <c r="Q17" s="1"/>
      <c r="R17" s="1"/>
      <c r="S17" s="1"/>
      <c r="T17" s="1"/>
      <c r="U17" s="1"/>
      <c r="V17" s="1"/>
      <c r="W17" s="1"/>
      <c r="X17" s="1"/>
      <c r="Y17" s="1"/>
      <c r="Z17" s="1"/>
    </row>
    <row r="18" spans="1:26" ht="26.25" customHeight="1">
      <c r="A18" s="1"/>
      <c r="B18" s="606" t="s">
        <v>710</v>
      </c>
      <c r="C18" s="537"/>
      <c r="D18" s="537"/>
      <c r="E18" s="537"/>
      <c r="F18" s="537"/>
      <c r="G18" s="537"/>
      <c r="H18" s="537"/>
      <c r="I18" s="537"/>
      <c r="J18" s="537"/>
      <c r="K18" s="537"/>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692</v>
      </c>
      <c r="B20" s="599"/>
      <c r="C20" s="604"/>
      <c r="D20" s="604"/>
      <c r="E20" s="604"/>
      <c r="F20" s="604"/>
      <c r="G20" s="604"/>
      <c r="H20" s="528"/>
      <c r="I20" s="193" t="s">
        <v>711</v>
      </c>
      <c r="J20" s="193" t="s">
        <v>712</v>
      </c>
      <c r="K20" s="193" t="s">
        <v>358</v>
      </c>
      <c r="L20" s="1"/>
      <c r="M20" s="1"/>
      <c r="N20" s="1"/>
      <c r="O20" s="1"/>
      <c r="P20" s="1"/>
      <c r="Q20" s="1"/>
      <c r="R20" s="1"/>
      <c r="S20" s="1"/>
      <c r="T20" s="1"/>
      <c r="U20" s="1"/>
      <c r="V20" s="1"/>
      <c r="W20" s="1"/>
      <c r="X20" s="1"/>
      <c r="Y20" s="1"/>
      <c r="Z20" s="1"/>
    </row>
    <row r="21" spans="1:26" ht="12.75" customHeight="1">
      <c r="A21" s="5"/>
      <c r="B21" s="15" t="s">
        <v>103</v>
      </c>
      <c r="C21" s="607" t="s">
        <v>713</v>
      </c>
      <c r="D21" s="604"/>
      <c r="E21" s="604"/>
      <c r="F21" s="604"/>
      <c r="G21" s="604"/>
      <c r="H21" s="528"/>
      <c r="I21" s="15">
        <v>404</v>
      </c>
      <c r="J21" s="15">
        <v>66</v>
      </c>
      <c r="K21" s="15">
        <f>SUM(I21:J21)</f>
        <v>470</v>
      </c>
      <c r="L21" s="1"/>
      <c r="M21" s="1"/>
      <c r="N21" s="1"/>
      <c r="O21" s="1"/>
      <c r="P21" s="1"/>
      <c r="Q21" s="1"/>
      <c r="R21" s="1"/>
      <c r="S21" s="1"/>
      <c r="T21" s="1"/>
      <c r="U21" s="1"/>
      <c r="V21" s="1"/>
      <c r="W21" s="1"/>
      <c r="X21" s="1"/>
      <c r="Y21" s="1"/>
      <c r="Z21" s="1"/>
    </row>
    <row r="22" spans="1:26" ht="12.75" customHeight="1">
      <c r="A22" s="5"/>
      <c r="B22" s="15" t="s">
        <v>104</v>
      </c>
      <c r="C22" s="607" t="s">
        <v>714</v>
      </c>
      <c r="D22" s="604"/>
      <c r="E22" s="604"/>
      <c r="F22" s="604"/>
      <c r="G22" s="604"/>
      <c r="H22" s="528"/>
      <c r="I22" s="15">
        <v>96</v>
      </c>
      <c r="J22" s="15">
        <v>5</v>
      </c>
      <c r="K22" s="15">
        <f t="shared" ref="K22:K30" si="0">SUM(I22:J22)</f>
        <v>101</v>
      </c>
      <c r="L22" s="1"/>
      <c r="M22" s="1"/>
      <c r="N22" s="1"/>
      <c r="O22" s="1"/>
      <c r="P22" s="1"/>
      <c r="Q22" s="1"/>
      <c r="R22" s="1"/>
      <c r="S22" s="1"/>
      <c r="T22" s="1"/>
      <c r="U22" s="1"/>
      <c r="V22" s="1"/>
      <c r="W22" s="1"/>
      <c r="X22" s="1"/>
      <c r="Y22" s="1"/>
      <c r="Z22" s="1"/>
    </row>
    <row r="23" spans="1:26" ht="12.75" customHeight="1">
      <c r="A23" s="5"/>
      <c r="B23" s="15" t="s">
        <v>105</v>
      </c>
      <c r="C23" s="607" t="s">
        <v>715</v>
      </c>
      <c r="D23" s="604"/>
      <c r="E23" s="604"/>
      <c r="F23" s="604"/>
      <c r="G23" s="604"/>
      <c r="H23" s="528"/>
      <c r="I23" s="15">
        <v>142</v>
      </c>
      <c r="J23" s="15">
        <v>35</v>
      </c>
      <c r="K23" s="15">
        <f t="shared" si="0"/>
        <v>177</v>
      </c>
      <c r="L23" s="1"/>
      <c r="M23" s="1"/>
      <c r="N23" s="1"/>
      <c r="O23" s="1"/>
      <c r="P23" s="1"/>
      <c r="Q23" s="1"/>
      <c r="R23" s="1"/>
      <c r="S23" s="1"/>
      <c r="T23" s="1"/>
      <c r="U23" s="1"/>
      <c r="V23" s="1"/>
      <c r="W23" s="1"/>
      <c r="X23" s="1"/>
      <c r="Y23" s="1"/>
      <c r="Z23" s="1"/>
    </row>
    <row r="24" spans="1:26" ht="12.75" customHeight="1">
      <c r="A24" s="5"/>
      <c r="B24" s="15" t="s">
        <v>106</v>
      </c>
      <c r="C24" s="607" t="s">
        <v>716</v>
      </c>
      <c r="D24" s="604"/>
      <c r="E24" s="604"/>
      <c r="F24" s="604"/>
      <c r="G24" s="604"/>
      <c r="H24" s="528"/>
      <c r="I24" s="15">
        <v>262</v>
      </c>
      <c r="J24" s="15">
        <v>31</v>
      </c>
      <c r="K24" s="15">
        <f t="shared" si="0"/>
        <v>293</v>
      </c>
      <c r="L24" s="1"/>
      <c r="M24" s="1"/>
      <c r="N24" s="1"/>
      <c r="O24" s="1"/>
      <c r="P24" s="1"/>
      <c r="Q24" s="1"/>
      <c r="R24" s="1"/>
      <c r="S24" s="1"/>
      <c r="T24" s="1"/>
      <c r="U24" s="1"/>
      <c r="V24" s="1"/>
      <c r="W24" s="1"/>
      <c r="X24" s="1"/>
      <c r="Y24" s="1"/>
      <c r="Z24" s="1"/>
    </row>
    <row r="25" spans="1:26" ht="14.25" customHeight="1">
      <c r="A25" s="5"/>
      <c r="B25" s="15" t="s">
        <v>107</v>
      </c>
      <c r="C25" s="607" t="s">
        <v>968</v>
      </c>
      <c r="D25" s="604"/>
      <c r="E25" s="604"/>
      <c r="F25" s="604"/>
      <c r="G25" s="604"/>
      <c r="H25" s="528"/>
      <c r="I25" s="15">
        <v>28</v>
      </c>
      <c r="J25" s="15">
        <v>4</v>
      </c>
      <c r="K25" s="15">
        <f t="shared" si="0"/>
        <v>32</v>
      </c>
      <c r="L25" s="1"/>
      <c r="M25" s="1"/>
      <c r="N25" s="1"/>
      <c r="O25" s="1"/>
      <c r="P25" s="1"/>
      <c r="Q25" s="1"/>
      <c r="R25" s="1"/>
      <c r="S25" s="1"/>
      <c r="T25" s="1"/>
      <c r="U25" s="1"/>
      <c r="V25" s="1"/>
      <c r="W25" s="1"/>
      <c r="X25" s="1"/>
      <c r="Y25" s="1"/>
      <c r="Z25" s="1"/>
    </row>
    <row r="26" spans="1:26" ht="12" customHeight="1">
      <c r="A26" s="5"/>
      <c r="B26" s="15" t="s">
        <v>108</v>
      </c>
      <c r="C26" s="607" t="s">
        <v>717</v>
      </c>
      <c r="D26" s="604"/>
      <c r="E26" s="604"/>
      <c r="F26" s="604"/>
      <c r="G26" s="604"/>
      <c r="H26" s="528"/>
      <c r="I26" s="15">
        <v>348</v>
      </c>
      <c r="J26" s="15">
        <v>36</v>
      </c>
      <c r="K26" s="15">
        <f t="shared" si="0"/>
        <v>384</v>
      </c>
      <c r="L26" s="1"/>
      <c r="M26" s="1"/>
      <c r="N26" s="1"/>
      <c r="O26" s="1"/>
      <c r="P26" s="1"/>
      <c r="Q26" s="1"/>
      <c r="R26" s="1"/>
      <c r="S26" s="1"/>
      <c r="T26" s="1"/>
      <c r="U26" s="1"/>
      <c r="V26" s="1"/>
      <c r="W26" s="1"/>
      <c r="X26" s="1"/>
      <c r="Y26" s="1"/>
      <c r="Z26" s="1"/>
    </row>
    <row r="27" spans="1:26" ht="26.25" customHeight="1">
      <c r="A27" s="5"/>
      <c r="B27" s="15" t="s">
        <v>109</v>
      </c>
      <c r="C27" s="607" t="s">
        <v>718</v>
      </c>
      <c r="D27" s="604"/>
      <c r="E27" s="604"/>
      <c r="F27" s="604"/>
      <c r="G27" s="604"/>
      <c r="H27" s="528"/>
      <c r="I27" s="15">
        <v>54</v>
      </c>
      <c r="J27" s="15">
        <v>23</v>
      </c>
      <c r="K27" s="15">
        <f t="shared" si="0"/>
        <v>77</v>
      </c>
      <c r="L27" s="1"/>
      <c r="M27" s="1"/>
      <c r="N27" s="1"/>
      <c r="O27" s="1"/>
      <c r="P27" s="1"/>
      <c r="Q27" s="1"/>
      <c r="R27" s="1"/>
      <c r="S27" s="1"/>
      <c r="T27" s="1"/>
      <c r="U27" s="1"/>
      <c r="V27" s="1"/>
      <c r="W27" s="1"/>
      <c r="X27" s="1"/>
      <c r="Y27" s="1"/>
      <c r="Z27" s="1"/>
    </row>
    <row r="28" spans="1:26" ht="12.75" customHeight="1">
      <c r="A28" s="5"/>
      <c r="B28" s="15" t="s">
        <v>111</v>
      </c>
      <c r="C28" s="607" t="s">
        <v>719</v>
      </c>
      <c r="D28" s="604"/>
      <c r="E28" s="604"/>
      <c r="F28" s="604"/>
      <c r="G28" s="604"/>
      <c r="H28" s="528"/>
      <c r="I28" s="15">
        <v>2</v>
      </c>
      <c r="J28" s="15">
        <v>7</v>
      </c>
      <c r="K28" s="15">
        <f t="shared" si="0"/>
        <v>9</v>
      </c>
      <c r="L28" s="1"/>
      <c r="M28" s="1"/>
      <c r="N28" s="1"/>
      <c r="O28" s="1"/>
      <c r="P28" s="1"/>
      <c r="Q28" s="1"/>
      <c r="R28" s="1"/>
      <c r="S28" s="1"/>
      <c r="T28" s="1"/>
      <c r="U28" s="1"/>
      <c r="V28" s="1"/>
      <c r="W28" s="1"/>
      <c r="X28" s="1"/>
      <c r="Y28" s="1"/>
      <c r="Z28" s="1"/>
    </row>
    <row r="29" spans="1:26" ht="25.5" customHeight="1">
      <c r="A29" s="5"/>
      <c r="B29" s="15" t="s">
        <v>593</v>
      </c>
      <c r="C29" s="607" t="s">
        <v>720</v>
      </c>
      <c r="D29" s="604"/>
      <c r="E29" s="604"/>
      <c r="F29" s="604"/>
      <c r="G29" s="604"/>
      <c r="H29" s="528"/>
      <c r="I29" s="15">
        <v>0</v>
      </c>
      <c r="J29" s="15">
        <v>0</v>
      </c>
      <c r="K29" s="15">
        <f t="shared" si="0"/>
        <v>0</v>
      </c>
      <c r="L29" s="1"/>
      <c r="M29" s="1"/>
      <c r="N29" s="1"/>
      <c r="O29" s="1"/>
      <c r="P29" s="1"/>
      <c r="Q29" s="1"/>
      <c r="R29" s="1"/>
      <c r="S29" s="1"/>
      <c r="T29" s="1"/>
      <c r="U29" s="1"/>
      <c r="V29" s="1"/>
      <c r="W29" s="1"/>
      <c r="X29" s="1"/>
      <c r="Y29" s="1"/>
      <c r="Z29" s="1"/>
    </row>
    <row r="30" spans="1:26" ht="25.5" customHeight="1">
      <c r="A30" s="5"/>
      <c r="B30" s="15" t="s">
        <v>595</v>
      </c>
      <c r="C30" s="607" t="s">
        <v>721</v>
      </c>
      <c r="D30" s="604"/>
      <c r="E30" s="604"/>
      <c r="F30" s="604"/>
      <c r="G30" s="604"/>
      <c r="H30" s="528"/>
      <c r="I30" s="15">
        <v>0</v>
      </c>
      <c r="J30" s="15">
        <v>0</v>
      </c>
      <c r="K30" s="15">
        <f t="shared" si="0"/>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722</v>
      </c>
      <c r="B32" s="595" t="s">
        <v>723</v>
      </c>
      <c r="C32" s="537"/>
      <c r="D32" s="537"/>
      <c r="E32" s="537"/>
      <c r="F32" s="537"/>
      <c r="G32" s="537"/>
      <c r="H32" s="537"/>
      <c r="I32" s="537"/>
      <c r="J32" s="537"/>
      <c r="K32" s="537"/>
      <c r="L32" s="1"/>
      <c r="M32" s="1"/>
      <c r="N32" s="1"/>
      <c r="O32" s="1"/>
      <c r="P32" s="1"/>
      <c r="Q32" s="1"/>
      <c r="R32" s="1"/>
      <c r="S32" s="1"/>
      <c r="T32" s="1"/>
      <c r="U32" s="1"/>
      <c r="V32" s="1"/>
      <c r="W32" s="1"/>
      <c r="X32" s="1"/>
      <c r="Y32" s="1"/>
      <c r="Z32" s="1"/>
    </row>
    <row r="33" spans="1:26" ht="54.75" customHeight="1">
      <c r="A33" s="1"/>
      <c r="B33" s="536" t="s">
        <v>1073</v>
      </c>
      <c r="C33" s="537"/>
      <c r="D33" s="537"/>
      <c r="E33" s="537"/>
      <c r="F33" s="537"/>
      <c r="G33" s="537"/>
      <c r="H33" s="537"/>
      <c r="I33" s="537"/>
      <c r="J33" s="537"/>
      <c r="K33" s="537"/>
      <c r="L33" s="1"/>
      <c r="M33" s="1"/>
      <c r="N33" s="1"/>
      <c r="O33" s="1"/>
      <c r="P33" s="1"/>
      <c r="Q33" s="1"/>
      <c r="R33" s="1"/>
      <c r="S33" s="1"/>
      <c r="T33" s="1"/>
      <c r="U33" s="1"/>
      <c r="V33" s="1"/>
      <c r="W33" s="1"/>
      <c r="X33" s="1"/>
      <c r="Y33" s="1"/>
      <c r="Z33" s="1"/>
    </row>
    <row r="34" spans="1:26" ht="12.75" customHeight="1">
      <c r="A34" s="1"/>
      <c r="B34" s="536" t="s">
        <v>724</v>
      </c>
      <c r="C34" s="537"/>
      <c r="D34" s="537"/>
      <c r="E34" s="537"/>
      <c r="F34" s="537"/>
      <c r="G34" s="537"/>
      <c r="H34" s="537"/>
      <c r="I34" s="537"/>
      <c r="J34" s="537"/>
      <c r="K34" s="53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195"/>
      <c r="B36" s="610" t="s">
        <v>1074</v>
      </c>
      <c r="C36" s="604"/>
      <c r="D36" s="604"/>
      <c r="E36" s="604"/>
      <c r="F36" s="528"/>
      <c r="G36" s="159">
        <v>13</v>
      </c>
      <c r="H36" s="203" t="s">
        <v>725</v>
      </c>
      <c r="I36" s="19" t="s">
        <v>726</v>
      </c>
      <c r="J36" s="329">
        <v>5846</v>
      </c>
      <c r="K36" s="19" t="s">
        <v>727</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8" t="s">
        <v>728</v>
      </c>
      <c r="J37" s="15">
        <v>448</v>
      </c>
      <c r="K37" s="19" t="s">
        <v>729</v>
      </c>
      <c r="L37" s="19"/>
      <c r="M37" s="19"/>
      <c r="N37" s="19"/>
      <c r="O37" s="19"/>
      <c r="P37" s="19"/>
      <c r="Q37" s="19"/>
      <c r="R37" s="19"/>
      <c r="S37" s="19"/>
      <c r="T37" s="19"/>
      <c r="U37" s="19"/>
      <c r="V37" s="19"/>
      <c r="W37" s="19"/>
      <c r="X37" s="19"/>
      <c r="Y37" s="19"/>
      <c r="Z37" s="19"/>
    </row>
    <row r="38" spans="1:26" ht="16.5" customHeight="1">
      <c r="A38" s="195" t="s">
        <v>730</v>
      </c>
      <c r="B38" s="4" t="s">
        <v>731</v>
      </c>
      <c r="L38" s="1"/>
      <c r="M38" s="1"/>
      <c r="N38" s="1"/>
      <c r="O38" s="1"/>
      <c r="P38" s="1"/>
      <c r="Q38" s="1"/>
      <c r="R38" s="1"/>
      <c r="S38" s="1"/>
      <c r="T38" s="1"/>
      <c r="U38" s="1"/>
      <c r="V38" s="1"/>
      <c r="W38" s="1"/>
      <c r="X38" s="1"/>
      <c r="Y38" s="1"/>
      <c r="Z38" s="1"/>
    </row>
    <row r="39" spans="1:26" ht="13">
      <c r="A39" s="5"/>
      <c r="B39" s="19" t="s">
        <v>1075</v>
      </c>
      <c r="L39" s="1"/>
      <c r="M39" s="1"/>
      <c r="N39" s="1"/>
      <c r="O39" s="1"/>
      <c r="P39" s="1"/>
      <c r="Q39" s="1"/>
      <c r="R39" s="1"/>
      <c r="S39" s="1"/>
      <c r="T39" s="1"/>
      <c r="U39" s="1"/>
      <c r="V39" s="1"/>
      <c r="W39" s="1"/>
      <c r="X39" s="1"/>
      <c r="Y39" s="1"/>
      <c r="Z39" s="1"/>
    </row>
    <row r="40" spans="1:26" ht="27" customHeight="1">
      <c r="A40" s="5"/>
      <c r="B40" s="357"/>
      <c r="L40" s="1"/>
      <c r="M40" s="1"/>
      <c r="N40" s="1"/>
      <c r="O40" s="1"/>
      <c r="P40" s="1"/>
      <c r="Q40" s="1"/>
      <c r="R40" s="1"/>
      <c r="S40" s="1"/>
      <c r="T40" s="1"/>
      <c r="U40" s="1"/>
      <c r="V40" s="1"/>
      <c r="W40" s="1"/>
      <c r="X40" s="1"/>
      <c r="Y40" s="1"/>
      <c r="Z40" s="1"/>
    </row>
    <row r="41" spans="1:26" ht="111.75" customHeight="1">
      <c r="A41" s="5"/>
      <c r="B41" s="611" t="s">
        <v>1255</v>
      </c>
      <c r="C41" s="612"/>
      <c r="D41" s="612"/>
      <c r="E41" s="612"/>
      <c r="F41" s="612"/>
      <c r="G41" s="612"/>
      <c r="H41" s="612"/>
      <c r="I41" s="612"/>
      <c r="J41" s="612"/>
      <c r="K41" s="612"/>
      <c r="L41" s="1"/>
      <c r="M41" s="1"/>
      <c r="N41" s="1"/>
      <c r="O41" s="1"/>
      <c r="P41" s="1"/>
      <c r="Q41" s="1"/>
      <c r="R41" s="1"/>
      <c r="S41" s="1"/>
      <c r="T41" s="1"/>
      <c r="U41" s="1"/>
      <c r="V41" s="1"/>
      <c r="W41" s="1"/>
      <c r="X41" s="1"/>
      <c r="Y41" s="1"/>
      <c r="Z41" s="1"/>
    </row>
    <row r="42" spans="1:26" ht="96.65" customHeight="1">
      <c r="A42" s="5"/>
      <c r="B42" s="613" t="s">
        <v>732</v>
      </c>
      <c r="C42" s="537"/>
      <c r="D42" s="537"/>
      <c r="E42" s="537"/>
      <c r="F42" s="537"/>
      <c r="G42" s="537"/>
      <c r="H42" s="537"/>
      <c r="I42" s="537"/>
      <c r="J42" s="537"/>
      <c r="K42" s="537"/>
      <c r="L42" s="1"/>
      <c r="M42" s="1"/>
      <c r="N42" s="1"/>
      <c r="O42" s="1"/>
      <c r="P42" s="1"/>
      <c r="Q42" s="1"/>
      <c r="R42" s="1"/>
      <c r="S42" s="1"/>
      <c r="T42" s="1"/>
      <c r="U42" s="1"/>
      <c r="V42" s="1"/>
      <c r="W42" s="1"/>
      <c r="X42" s="1"/>
      <c r="Y42" s="1"/>
      <c r="Z42" s="1"/>
    </row>
    <row r="43" spans="1:26" ht="54" customHeight="1">
      <c r="A43" s="5"/>
      <c r="B43" s="536" t="s">
        <v>1076</v>
      </c>
      <c r="C43" s="537"/>
      <c r="D43" s="537"/>
      <c r="E43" s="537"/>
      <c r="F43" s="537"/>
      <c r="G43" s="537"/>
      <c r="H43" s="537"/>
      <c r="I43" s="537"/>
      <c r="J43" s="537"/>
      <c r="K43" s="537"/>
      <c r="L43" s="1"/>
      <c r="M43" s="1"/>
      <c r="N43" s="1"/>
      <c r="O43" s="1"/>
      <c r="P43" s="1"/>
      <c r="Q43" s="1"/>
      <c r="R43" s="1"/>
      <c r="S43" s="1"/>
      <c r="T43" s="1"/>
      <c r="U43" s="1"/>
      <c r="V43" s="1"/>
      <c r="W43" s="1"/>
      <c r="X43" s="1"/>
      <c r="Y43" s="1"/>
      <c r="Z43" s="1"/>
    </row>
    <row r="44" spans="1:26" ht="12.75" customHeight="1">
      <c r="A44" s="5"/>
      <c r="B44" s="204"/>
      <c r="C44" s="204"/>
      <c r="D44" s="204"/>
      <c r="E44" s="204"/>
      <c r="F44" s="204"/>
      <c r="G44" s="204"/>
      <c r="H44" s="204"/>
      <c r="I44" s="204"/>
      <c r="J44" s="204"/>
      <c r="K44" s="204"/>
      <c r="L44" s="1"/>
      <c r="M44" s="1"/>
      <c r="N44" s="1"/>
      <c r="O44" s="1"/>
      <c r="P44" s="1"/>
      <c r="Q44" s="1"/>
      <c r="R44" s="1"/>
      <c r="S44" s="1"/>
      <c r="T44" s="1"/>
      <c r="U44" s="1"/>
      <c r="V44" s="1"/>
      <c r="W44" s="1"/>
      <c r="X44" s="1"/>
      <c r="Y44" s="1"/>
      <c r="Z44" s="1"/>
    </row>
    <row r="45" spans="1:26" ht="12.75" customHeight="1">
      <c r="A45" s="5"/>
      <c r="B45" s="608" t="s">
        <v>733</v>
      </c>
      <c r="C45" s="537"/>
      <c r="D45" s="537"/>
      <c r="E45" s="537"/>
      <c r="F45" s="537"/>
      <c r="G45" s="537"/>
      <c r="H45" s="537"/>
      <c r="I45" s="537"/>
      <c r="J45" s="537"/>
      <c r="K45" s="53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614" t="s">
        <v>734</v>
      </c>
      <c r="C47" s="535"/>
      <c r="D47" s="535"/>
      <c r="E47" s="535"/>
      <c r="F47" s="535"/>
      <c r="G47" s="535"/>
      <c r="H47" s="535"/>
      <c r="I47" s="535"/>
      <c r="J47" s="535"/>
      <c r="K47" s="535"/>
      <c r="L47" s="1"/>
      <c r="M47" s="1"/>
      <c r="N47" s="1"/>
      <c r="O47" s="1"/>
      <c r="P47" s="1"/>
      <c r="Q47" s="1"/>
      <c r="R47" s="1"/>
      <c r="S47" s="1"/>
      <c r="T47" s="1"/>
      <c r="U47" s="1"/>
      <c r="V47" s="1"/>
      <c r="W47" s="1"/>
      <c r="X47" s="1"/>
      <c r="Y47" s="1"/>
      <c r="Z47" s="1"/>
    </row>
    <row r="48" spans="1:26" ht="12.75" customHeight="1">
      <c r="A48" s="5"/>
      <c r="B48" s="609"/>
      <c r="C48" s="528"/>
      <c r="D48" s="205" t="s">
        <v>735</v>
      </c>
      <c r="E48" s="205" t="s">
        <v>736</v>
      </c>
      <c r="F48" s="205" t="s">
        <v>737</v>
      </c>
      <c r="G48" s="205" t="s">
        <v>738</v>
      </c>
      <c r="H48" s="205" t="s">
        <v>739</v>
      </c>
      <c r="I48" s="205" t="s">
        <v>740</v>
      </c>
      <c r="J48" s="205" t="s">
        <v>741</v>
      </c>
      <c r="K48" s="205" t="s">
        <v>358</v>
      </c>
      <c r="L48" s="1"/>
      <c r="M48" s="1"/>
      <c r="N48" s="1"/>
      <c r="O48" s="1"/>
      <c r="P48" s="1"/>
      <c r="Q48" s="1"/>
      <c r="R48" s="1"/>
      <c r="S48" s="1"/>
      <c r="T48" s="1"/>
      <c r="U48" s="1"/>
      <c r="V48" s="1"/>
      <c r="W48" s="1"/>
      <c r="X48" s="1"/>
      <c r="Y48" s="1"/>
      <c r="Z48" s="1"/>
    </row>
    <row r="49" spans="1:26" ht="26.25" customHeight="1">
      <c r="A49" s="5"/>
      <c r="B49" s="615" t="s">
        <v>742</v>
      </c>
      <c r="C49" s="560"/>
      <c r="D49" s="290">
        <v>256</v>
      </c>
      <c r="E49" s="290">
        <v>286</v>
      </c>
      <c r="F49" s="290">
        <v>258</v>
      </c>
      <c r="G49" s="290">
        <v>95</v>
      </c>
      <c r="H49" s="290">
        <v>89</v>
      </c>
      <c r="I49" s="290">
        <v>135</v>
      </c>
      <c r="J49" s="290">
        <v>30</v>
      </c>
      <c r="K49" s="290">
        <f>SUM(D49:J49)</f>
        <v>1149</v>
      </c>
      <c r="L49" s="1"/>
      <c r="M49" s="1"/>
      <c r="N49" s="1"/>
      <c r="O49" s="1"/>
      <c r="P49" s="1"/>
      <c r="Q49" s="1"/>
      <c r="R49" s="1"/>
      <c r="S49" s="1"/>
      <c r="T49" s="1"/>
      <c r="U49" s="1"/>
      <c r="V49" s="1"/>
      <c r="W49" s="1"/>
      <c r="X49" s="1"/>
      <c r="Y49" s="1"/>
      <c r="Z49" s="1"/>
    </row>
    <row r="50" spans="1:26" ht="12.75" customHeight="1">
      <c r="A50" s="1"/>
      <c r="B50" s="578"/>
      <c r="C50" s="53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609"/>
      <c r="C51" s="528"/>
      <c r="D51" s="205" t="s">
        <v>735</v>
      </c>
      <c r="E51" s="205" t="s">
        <v>736</v>
      </c>
      <c r="F51" s="205" t="s">
        <v>737</v>
      </c>
      <c r="G51" s="205" t="s">
        <v>738</v>
      </c>
      <c r="H51" s="205" t="s">
        <v>739</v>
      </c>
      <c r="I51" s="205" t="s">
        <v>740</v>
      </c>
      <c r="J51" s="205" t="s">
        <v>741</v>
      </c>
      <c r="K51" s="205" t="s">
        <v>358</v>
      </c>
      <c r="L51" s="1"/>
      <c r="M51" s="1"/>
      <c r="N51" s="1"/>
      <c r="O51" s="1"/>
      <c r="P51" s="1"/>
      <c r="Q51" s="1"/>
      <c r="R51" s="1"/>
      <c r="S51" s="1"/>
      <c r="T51" s="1"/>
      <c r="U51" s="1"/>
      <c r="V51" s="1"/>
      <c r="W51" s="1"/>
      <c r="X51" s="1"/>
      <c r="Y51" s="1"/>
      <c r="Z51" s="1"/>
    </row>
    <row r="52" spans="1:26" ht="26.25" customHeight="1">
      <c r="A52" s="5"/>
      <c r="B52" s="609" t="s">
        <v>743</v>
      </c>
      <c r="C52" s="528"/>
      <c r="D52" s="290">
        <v>76</v>
      </c>
      <c r="E52" s="290">
        <v>251</v>
      </c>
      <c r="F52" s="290">
        <v>70</v>
      </c>
      <c r="G52" s="290">
        <v>26</v>
      </c>
      <c r="H52" s="290">
        <v>24</v>
      </c>
      <c r="I52" s="290">
        <v>18</v>
      </c>
      <c r="J52" s="290">
        <v>0</v>
      </c>
      <c r="K52" s="290">
        <f>SUM(D52:J52)</f>
        <v>465</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39">
    <mergeCell ref="B32:K32"/>
    <mergeCell ref="B33:K33"/>
    <mergeCell ref="B43:K43"/>
    <mergeCell ref="B45:K45"/>
    <mergeCell ref="B52:C52"/>
    <mergeCell ref="B34:K34"/>
    <mergeCell ref="B36:F36"/>
    <mergeCell ref="B41:K41"/>
    <mergeCell ref="B42:K42"/>
    <mergeCell ref="B47:K47"/>
    <mergeCell ref="B48:C48"/>
    <mergeCell ref="B49:C49"/>
    <mergeCell ref="B50:C50"/>
    <mergeCell ref="B51:C51"/>
    <mergeCell ref="C26:H26"/>
    <mergeCell ref="C27:H27"/>
    <mergeCell ref="C28:H28"/>
    <mergeCell ref="C29:H29"/>
    <mergeCell ref="C30:H30"/>
    <mergeCell ref="C21:H21"/>
    <mergeCell ref="C22:H22"/>
    <mergeCell ref="C23:H23"/>
    <mergeCell ref="C24:H24"/>
    <mergeCell ref="C25:H25"/>
    <mergeCell ref="B15:K15"/>
    <mergeCell ref="B16:K16"/>
    <mergeCell ref="B17:K17"/>
    <mergeCell ref="B18:K18"/>
    <mergeCell ref="B20:H20"/>
    <mergeCell ref="C9:I9"/>
    <mergeCell ref="C10:I10"/>
    <mergeCell ref="C11:I11"/>
    <mergeCell ref="C12:I12"/>
    <mergeCell ref="B14:K14"/>
    <mergeCell ref="B3:K3"/>
    <mergeCell ref="B4:K4"/>
    <mergeCell ref="C6:I6"/>
    <mergeCell ref="C7:I7"/>
    <mergeCell ref="C8:I8"/>
  </mergeCells>
  <pageMargins left="0.75" right="0.75" top="1" bottom="1" header="0" footer="0"/>
  <pageSetup scale="75" orientation="portrait" r:id="rId1"/>
  <headerFooter>
    <oddHeader>&amp;LCommon Data Set 2024-2025</oddHeader>
    <oddFooter>&amp;LCDS-I&amp;C &amp;RPage &amp;P of  &amp;N</oddFoot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showGridLines="0" zoomScaleNormal="100" workbookViewId="0"/>
  </sheetViews>
  <sheetFormatPr defaultColWidth="12.54296875" defaultRowHeight="15" customHeight="1"/>
  <cols>
    <col min="1" max="1" width="3.86328125" customWidth="1"/>
    <col min="2" max="2" width="42" customWidth="1"/>
    <col min="3" max="3" width="20.1328125" customWidth="1"/>
    <col min="4" max="5" width="15.40625" customWidth="1"/>
    <col min="6" max="6" width="19.86328125" customWidth="1"/>
    <col min="7" max="26" width="8.54296875" customWidth="1"/>
  </cols>
  <sheetData>
    <row r="1" spans="1:26" ht="18">
      <c r="A1" s="481" t="s">
        <v>744</v>
      </c>
      <c r="B1" s="411"/>
      <c r="C1" s="411"/>
      <c r="D1" s="411"/>
      <c r="E1" s="411"/>
      <c r="F1" s="412"/>
      <c r="G1" s="1"/>
      <c r="H1" s="1"/>
      <c r="I1" s="1"/>
      <c r="J1" s="1"/>
      <c r="K1" s="1"/>
      <c r="L1" s="1"/>
      <c r="M1" s="1"/>
      <c r="N1" s="1"/>
      <c r="O1" s="1"/>
      <c r="P1" s="1"/>
      <c r="Q1" s="1"/>
      <c r="R1" s="1"/>
      <c r="S1" s="1"/>
      <c r="T1" s="1"/>
      <c r="U1" s="1"/>
      <c r="V1" s="1"/>
      <c r="W1" s="1"/>
      <c r="X1" s="1"/>
      <c r="Y1" s="1"/>
      <c r="Z1" s="1"/>
    </row>
    <row r="2" spans="1:26" ht="13">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0" t="s">
        <v>745</v>
      </c>
      <c r="B3" s="195" t="s">
        <v>1081</v>
      </c>
      <c r="C3" s="1"/>
      <c r="D3" s="1"/>
      <c r="E3" s="1"/>
      <c r="F3" s="1"/>
      <c r="G3" s="1"/>
      <c r="H3" s="1"/>
      <c r="I3" s="1"/>
      <c r="J3" s="1"/>
      <c r="K3" s="1"/>
      <c r="L3" s="1"/>
      <c r="M3" s="1"/>
      <c r="N3" s="1"/>
      <c r="O3" s="1"/>
      <c r="P3" s="1"/>
      <c r="Q3" s="1"/>
      <c r="R3" s="1"/>
      <c r="S3" s="1"/>
      <c r="T3" s="1"/>
      <c r="U3" s="1"/>
      <c r="V3" s="1"/>
      <c r="W3" s="1"/>
      <c r="X3" s="1"/>
      <c r="Y3" s="1"/>
      <c r="Z3" s="1"/>
    </row>
    <row r="4" spans="1:26" ht="13">
      <c r="A4" s="69"/>
      <c r="B4" s="425" t="s">
        <v>1200</v>
      </c>
      <c r="C4" s="393"/>
      <c r="D4" s="393"/>
      <c r="E4" s="393"/>
      <c r="F4" s="393"/>
      <c r="G4" s="19"/>
      <c r="H4" s="19"/>
      <c r="I4" s="19"/>
      <c r="J4" s="19"/>
      <c r="K4" s="19"/>
      <c r="L4" s="19"/>
      <c r="M4" s="19"/>
      <c r="N4" s="19"/>
      <c r="O4" s="19"/>
      <c r="P4" s="19"/>
      <c r="Q4" s="19"/>
      <c r="R4" s="19"/>
      <c r="S4" s="19"/>
      <c r="T4" s="19"/>
      <c r="U4" s="19"/>
      <c r="V4" s="19"/>
      <c r="W4" s="19"/>
      <c r="X4" s="19"/>
      <c r="Y4" s="19"/>
      <c r="Z4" s="19"/>
    </row>
    <row r="5" spans="1:26" ht="13">
      <c r="A5" s="69"/>
      <c r="B5" s="425" t="s">
        <v>1201</v>
      </c>
      <c r="C5" s="393"/>
      <c r="D5" s="393"/>
      <c r="E5" s="393"/>
      <c r="F5" s="393"/>
      <c r="G5" s="19"/>
      <c r="H5" s="19"/>
      <c r="I5" s="19"/>
      <c r="J5" s="19"/>
      <c r="K5" s="19"/>
      <c r="L5" s="19"/>
      <c r="M5" s="19"/>
      <c r="N5" s="19"/>
      <c r="O5" s="19"/>
      <c r="P5" s="19"/>
      <c r="Q5" s="19"/>
      <c r="R5" s="19"/>
      <c r="S5" s="19"/>
      <c r="T5" s="19"/>
      <c r="U5" s="19"/>
      <c r="V5" s="19"/>
      <c r="W5" s="19"/>
      <c r="X5" s="19"/>
      <c r="Y5" s="19"/>
      <c r="Z5" s="19"/>
    </row>
    <row r="6" spans="1:26" ht="13">
      <c r="A6" s="69"/>
      <c r="B6" s="425" t="s">
        <v>1202</v>
      </c>
      <c r="C6" s="393"/>
      <c r="D6" s="393"/>
      <c r="E6" s="393"/>
      <c r="F6" s="393"/>
      <c r="G6" s="19"/>
      <c r="H6" s="19"/>
      <c r="I6" s="19"/>
      <c r="J6" s="19"/>
      <c r="K6" s="19"/>
      <c r="L6" s="19"/>
      <c r="M6" s="19"/>
      <c r="N6" s="19"/>
      <c r="O6" s="19"/>
      <c r="P6" s="19"/>
      <c r="Q6" s="19"/>
      <c r="R6" s="19"/>
      <c r="S6" s="19"/>
      <c r="T6" s="19"/>
      <c r="U6" s="19"/>
      <c r="V6" s="19"/>
      <c r="W6" s="19"/>
      <c r="X6" s="19"/>
      <c r="Y6" s="19"/>
      <c r="Z6" s="19"/>
    </row>
    <row r="7" spans="1:26" ht="13">
      <c r="A7" s="69"/>
      <c r="B7" s="425" t="s">
        <v>1203</v>
      </c>
      <c r="C7" s="393"/>
      <c r="D7" s="393"/>
      <c r="E7" s="393"/>
      <c r="F7" s="393"/>
      <c r="G7" s="19"/>
      <c r="H7" s="19"/>
      <c r="I7" s="19"/>
      <c r="J7" s="19"/>
      <c r="K7" s="19"/>
      <c r="L7" s="19"/>
      <c r="M7" s="19"/>
      <c r="N7" s="19"/>
      <c r="O7" s="19"/>
      <c r="P7" s="19"/>
      <c r="Q7" s="19"/>
      <c r="R7" s="19"/>
      <c r="S7" s="19"/>
      <c r="T7" s="19"/>
      <c r="U7" s="19"/>
      <c r="V7" s="19"/>
      <c r="W7" s="19"/>
      <c r="X7" s="19"/>
      <c r="Y7" s="19"/>
      <c r="Z7" s="19"/>
    </row>
    <row r="8" spans="1:26" ht="13">
      <c r="A8" s="69"/>
      <c r="B8" s="457" t="s">
        <v>1204</v>
      </c>
      <c r="C8" s="393"/>
      <c r="D8" s="393"/>
      <c r="E8" s="393"/>
      <c r="F8" s="393"/>
      <c r="G8" s="19"/>
      <c r="H8" s="19"/>
      <c r="I8" s="19"/>
      <c r="J8" s="19"/>
      <c r="K8" s="19"/>
      <c r="L8" s="19"/>
      <c r="M8" s="19"/>
      <c r="N8" s="19"/>
      <c r="O8" s="19"/>
      <c r="P8" s="19"/>
      <c r="Q8" s="19"/>
      <c r="R8" s="19"/>
      <c r="S8" s="19"/>
      <c r="T8" s="19"/>
      <c r="U8" s="19"/>
      <c r="V8" s="19"/>
      <c r="W8" s="19"/>
      <c r="X8" s="19"/>
      <c r="Y8" s="19"/>
      <c r="Z8" s="19"/>
    </row>
    <row r="9" spans="1:26" ht="39" customHeight="1" thickBot="1">
      <c r="A9" s="60"/>
      <c r="B9" s="483" t="s">
        <v>746</v>
      </c>
      <c r="C9" s="484" t="s">
        <v>747</v>
      </c>
      <c r="D9" s="485" t="s">
        <v>43</v>
      </c>
      <c r="E9" s="485" t="s">
        <v>748</v>
      </c>
      <c r="F9" s="485" t="s">
        <v>1118</v>
      </c>
      <c r="G9" s="1"/>
      <c r="H9" s="1"/>
      <c r="I9" s="1"/>
      <c r="J9" s="1"/>
      <c r="K9" s="1"/>
      <c r="L9" s="1"/>
      <c r="M9" s="1"/>
      <c r="N9" s="1"/>
      <c r="O9" s="1"/>
      <c r="P9" s="1"/>
      <c r="Q9" s="1"/>
      <c r="R9" s="1"/>
      <c r="S9" s="1"/>
      <c r="T9" s="1"/>
      <c r="U9" s="1"/>
      <c r="V9" s="1"/>
      <c r="W9" s="1"/>
      <c r="X9" s="1"/>
      <c r="Y9" s="1"/>
      <c r="Z9" s="1"/>
    </row>
    <row r="10" spans="1:26" ht="12.75" customHeight="1" thickBot="1">
      <c r="A10" s="60"/>
      <c r="B10" s="482" t="s">
        <v>749</v>
      </c>
      <c r="C10" s="292"/>
      <c r="D10" s="292"/>
      <c r="E10" s="292"/>
      <c r="F10" s="206" t="s">
        <v>750</v>
      </c>
      <c r="G10" s="1"/>
      <c r="H10" s="1"/>
      <c r="I10" s="1"/>
      <c r="J10" s="1"/>
      <c r="K10" s="1"/>
      <c r="L10" s="1"/>
      <c r="M10" s="1"/>
      <c r="N10" s="1"/>
      <c r="O10" s="1"/>
      <c r="P10" s="1"/>
      <c r="Q10" s="1"/>
      <c r="R10" s="1"/>
      <c r="S10" s="1"/>
      <c r="T10" s="1"/>
      <c r="U10" s="1"/>
      <c r="V10" s="1"/>
      <c r="W10" s="1"/>
      <c r="X10" s="1"/>
      <c r="Y10" s="1"/>
      <c r="Z10" s="1"/>
    </row>
    <row r="11" spans="1:26" ht="12.75" customHeight="1" thickBot="1">
      <c r="A11" s="60"/>
      <c r="B11" s="207" t="s">
        <v>751</v>
      </c>
      <c r="C11" s="293"/>
      <c r="D11" s="293"/>
      <c r="E11" s="293">
        <v>4.7620000000000003E-2</v>
      </c>
      <c r="F11" s="208" t="s">
        <v>752</v>
      </c>
      <c r="G11" s="1"/>
      <c r="H11" s="1"/>
      <c r="I11" s="1"/>
      <c r="J11" s="1"/>
      <c r="K11" s="1"/>
      <c r="L11" s="1"/>
      <c r="M11" s="1"/>
      <c r="N11" s="1"/>
      <c r="O11" s="1"/>
      <c r="P11" s="1"/>
      <c r="Q11" s="1"/>
      <c r="R11" s="1"/>
      <c r="S11" s="1"/>
      <c r="T11" s="1"/>
      <c r="U11" s="1"/>
      <c r="V11" s="1"/>
      <c r="W11" s="1"/>
      <c r="X11" s="1"/>
      <c r="Y11" s="1"/>
      <c r="Z11" s="1"/>
    </row>
    <row r="12" spans="1:26" ht="12.75" customHeight="1">
      <c r="A12" s="60"/>
      <c r="B12" s="209" t="s">
        <v>753</v>
      </c>
      <c r="C12" s="293"/>
      <c r="D12" s="293"/>
      <c r="E12" s="293"/>
      <c r="F12" s="208" t="s">
        <v>754</v>
      </c>
      <c r="G12" s="1"/>
      <c r="H12" s="1"/>
      <c r="I12" s="1"/>
      <c r="J12" s="1"/>
      <c r="K12" s="1"/>
      <c r="L12" s="1"/>
      <c r="M12" s="1"/>
      <c r="N12" s="1"/>
      <c r="O12" s="1"/>
      <c r="P12" s="1"/>
      <c r="Q12" s="1"/>
      <c r="R12" s="1"/>
      <c r="S12" s="1"/>
      <c r="T12" s="1"/>
      <c r="U12" s="1"/>
      <c r="V12" s="1"/>
      <c r="W12" s="1"/>
      <c r="X12" s="1"/>
      <c r="Y12" s="1"/>
      <c r="Z12" s="1"/>
    </row>
    <row r="13" spans="1:26" ht="12.75" customHeight="1">
      <c r="A13" s="60"/>
      <c r="B13" s="207" t="s">
        <v>755</v>
      </c>
      <c r="C13" s="293"/>
      <c r="D13" s="293"/>
      <c r="E13" s="293"/>
      <c r="F13" s="208" t="s">
        <v>756</v>
      </c>
      <c r="G13" s="1"/>
      <c r="H13" s="1"/>
      <c r="I13" s="1"/>
      <c r="J13" s="1"/>
      <c r="K13" s="1"/>
      <c r="L13" s="1"/>
      <c r="M13" s="1"/>
      <c r="N13" s="1"/>
      <c r="O13" s="1"/>
      <c r="P13" s="1"/>
      <c r="Q13" s="1"/>
      <c r="R13" s="1"/>
      <c r="S13" s="1"/>
      <c r="T13" s="1"/>
      <c r="U13" s="1"/>
      <c r="V13" s="1"/>
      <c r="W13" s="1"/>
      <c r="X13" s="1"/>
      <c r="Y13" s="1"/>
      <c r="Z13" s="1"/>
    </row>
    <row r="14" spans="1:26" ht="12.75" customHeight="1">
      <c r="A14" s="60"/>
      <c r="B14" s="209" t="s">
        <v>757</v>
      </c>
      <c r="C14" s="293"/>
      <c r="D14" s="293"/>
      <c r="E14" s="293">
        <v>1.499E-2</v>
      </c>
      <c r="F14" s="208" t="s">
        <v>758</v>
      </c>
      <c r="G14" s="1"/>
      <c r="H14" s="1"/>
      <c r="I14" s="1"/>
      <c r="J14" s="1"/>
      <c r="K14" s="1"/>
      <c r="L14" s="1"/>
      <c r="M14" s="1"/>
      <c r="N14" s="1"/>
      <c r="O14" s="1"/>
      <c r="P14" s="1"/>
      <c r="Q14" s="1"/>
      <c r="R14" s="1"/>
      <c r="S14" s="1"/>
      <c r="T14" s="1"/>
      <c r="U14" s="1"/>
      <c r="V14" s="1"/>
      <c r="W14" s="1"/>
      <c r="X14" s="1"/>
      <c r="Y14" s="1"/>
      <c r="Z14" s="1"/>
    </row>
    <row r="15" spans="1:26" ht="12.75" customHeight="1">
      <c r="A15" s="60"/>
      <c r="B15" s="209" t="s">
        <v>759</v>
      </c>
      <c r="C15" s="293"/>
      <c r="D15" s="293"/>
      <c r="E15" s="293">
        <v>5.2900000000000004E-3</v>
      </c>
      <c r="F15" s="210">
        <v>10</v>
      </c>
      <c r="G15" s="1"/>
      <c r="H15" s="1"/>
      <c r="I15" s="1"/>
      <c r="J15" s="1"/>
      <c r="K15" s="1"/>
      <c r="L15" s="1"/>
      <c r="M15" s="1"/>
      <c r="N15" s="1"/>
      <c r="O15" s="1"/>
      <c r="P15" s="1"/>
      <c r="Q15" s="1"/>
      <c r="R15" s="1"/>
      <c r="S15" s="1"/>
      <c r="T15" s="1"/>
      <c r="U15" s="1"/>
      <c r="V15" s="1"/>
      <c r="W15" s="1"/>
      <c r="X15" s="1"/>
      <c r="Y15" s="1"/>
      <c r="Z15" s="1"/>
    </row>
    <row r="16" spans="1:26" ht="12.75" customHeight="1">
      <c r="A16" s="60"/>
      <c r="B16" s="209" t="s">
        <v>760</v>
      </c>
      <c r="C16" s="293"/>
      <c r="D16" s="293"/>
      <c r="E16" s="293">
        <v>0.10317</v>
      </c>
      <c r="F16" s="210">
        <v>11</v>
      </c>
      <c r="G16" s="1"/>
      <c r="H16" s="1"/>
      <c r="I16" s="1"/>
      <c r="J16" s="1"/>
      <c r="K16" s="1"/>
      <c r="L16" s="1"/>
      <c r="M16" s="1"/>
      <c r="N16" s="1"/>
      <c r="O16" s="1"/>
      <c r="P16" s="1"/>
      <c r="Q16" s="1"/>
      <c r="R16" s="1"/>
      <c r="S16" s="1"/>
      <c r="T16" s="1"/>
      <c r="U16" s="1"/>
      <c r="V16" s="1"/>
      <c r="W16" s="1"/>
      <c r="X16" s="1"/>
      <c r="Y16" s="1"/>
      <c r="Z16" s="1"/>
    </row>
    <row r="17" spans="1:26" ht="12.75" customHeight="1">
      <c r="A17" s="60"/>
      <c r="B17" s="209" t="s">
        <v>761</v>
      </c>
      <c r="C17" s="293"/>
      <c r="D17" s="293"/>
      <c r="E17" s="293"/>
      <c r="F17" s="210">
        <v>12</v>
      </c>
      <c r="G17" s="1"/>
      <c r="H17" s="1"/>
      <c r="I17" s="1"/>
      <c r="J17" s="1"/>
      <c r="K17" s="1"/>
      <c r="L17" s="1"/>
      <c r="M17" s="1"/>
      <c r="N17" s="1"/>
      <c r="O17" s="1"/>
      <c r="P17" s="1"/>
      <c r="Q17" s="1"/>
      <c r="R17" s="1"/>
      <c r="S17" s="1"/>
      <c r="T17" s="1"/>
      <c r="U17" s="1"/>
      <c r="V17" s="1"/>
      <c r="W17" s="1"/>
      <c r="X17" s="1"/>
      <c r="Y17" s="1"/>
      <c r="Z17" s="1"/>
    </row>
    <row r="18" spans="1:26" ht="12.75" customHeight="1">
      <c r="A18" s="60"/>
      <c r="B18" s="209" t="s">
        <v>762</v>
      </c>
      <c r="C18" s="293">
        <v>0.33333000000000002</v>
      </c>
      <c r="D18" s="293"/>
      <c r="E18" s="293"/>
      <c r="F18" s="210">
        <v>13</v>
      </c>
      <c r="G18" s="1"/>
      <c r="H18" s="1"/>
      <c r="I18" s="1"/>
      <c r="J18" s="1"/>
      <c r="K18" s="1"/>
      <c r="L18" s="1"/>
      <c r="M18" s="1"/>
      <c r="N18" s="1"/>
      <c r="O18" s="1"/>
      <c r="P18" s="1"/>
      <c r="Q18" s="1"/>
      <c r="R18" s="1"/>
      <c r="S18" s="1"/>
      <c r="T18" s="1"/>
      <c r="U18" s="1"/>
      <c r="V18" s="1"/>
      <c r="W18" s="1"/>
      <c r="X18" s="1"/>
      <c r="Y18" s="1"/>
      <c r="Z18" s="1"/>
    </row>
    <row r="19" spans="1:26" ht="12.75" customHeight="1">
      <c r="A19" s="60"/>
      <c r="B19" s="209" t="s">
        <v>763</v>
      </c>
      <c r="C19" s="293">
        <v>0.66666999999999998</v>
      </c>
      <c r="D19" s="293">
        <v>0.5</v>
      </c>
      <c r="E19" s="293">
        <v>0.54674</v>
      </c>
      <c r="F19" s="210">
        <v>14</v>
      </c>
      <c r="G19" s="1"/>
      <c r="H19" s="1"/>
      <c r="I19" s="1"/>
      <c r="J19" s="1"/>
      <c r="K19" s="1"/>
      <c r="L19" s="1"/>
      <c r="M19" s="1"/>
      <c r="N19" s="1"/>
      <c r="O19" s="1"/>
      <c r="P19" s="1"/>
      <c r="Q19" s="1"/>
      <c r="R19" s="1"/>
      <c r="S19" s="1"/>
      <c r="T19" s="1"/>
      <c r="U19" s="1"/>
      <c r="V19" s="1"/>
      <c r="W19" s="1"/>
      <c r="X19" s="1"/>
      <c r="Y19" s="1"/>
      <c r="Z19" s="1"/>
    </row>
    <row r="20" spans="1:26" ht="12.75" customHeight="1">
      <c r="A20" s="60"/>
      <c r="B20" s="209" t="s">
        <v>764</v>
      </c>
      <c r="C20" s="293"/>
      <c r="D20" s="293"/>
      <c r="E20" s="293">
        <v>4.4970000000000003E-2</v>
      </c>
      <c r="F20" s="210">
        <v>15</v>
      </c>
      <c r="G20" s="1"/>
      <c r="H20" s="1"/>
      <c r="I20" s="1"/>
      <c r="J20" s="1"/>
      <c r="K20" s="1"/>
      <c r="L20" s="1"/>
      <c r="M20" s="1"/>
      <c r="N20" s="1"/>
      <c r="O20" s="1"/>
      <c r="P20" s="1"/>
      <c r="Q20" s="1"/>
      <c r="R20" s="1"/>
      <c r="S20" s="1"/>
      <c r="T20" s="1"/>
      <c r="U20" s="1"/>
      <c r="V20" s="1"/>
      <c r="W20" s="1"/>
      <c r="X20" s="1"/>
      <c r="Y20" s="1"/>
      <c r="Z20" s="1"/>
    </row>
    <row r="21" spans="1:26" ht="12.75" customHeight="1">
      <c r="A21" s="60"/>
      <c r="B21" s="207" t="s">
        <v>765</v>
      </c>
      <c r="C21" s="293"/>
      <c r="D21" s="293"/>
      <c r="E21" s="293"/>
      <c r="F21" s="210">
        <v>16</v>
      </c>
      <c r="G21" s="1"/>
      <c r="H21" s="1"/>
      <c r="I21" s="1"/>
      <c r="J21" s="1"/>
      <c r="K21" s="1"/>
      <c r="L21" s="1"/>
      <c r="M21" s="1"/>
      <c r="N21" s="1"/>
      <c r="O21" s="1"/>
      <c r="P21" s="1"/>
      <c r="Q21" s="1"/>
      <c r="R21" s="1"/>
      <c r="S21" s="1"/>
      <c r="T21" s="1"/>
      <c r="U21" s="1"/>
      <c r="V21" s="1"/>
      <c r="W21" s="1"/>
      <c r="X21" s="1"/>
      <c r="Y21" s="1"/>
      <c r="Z21" s="1"/>
    </row>
    <row r="22" spans="1:26" ht="12.75" customHeight="1">
      <c r="A22" s="60"/>
      <c r="B22" s="209" t="s">
        <v>766</v>
      </c>
      <c r="C22" s="293"/>
      <c r="D22" s="293"/>
      <c r="E22" s="293"/>
      <c r="F22" s="210">
        <v>19</v>
      </c>
      <c r="G22" s="1"/>
      <c r="H22" s="1"/>
      <c r="I22" s="1"/>
      <c r="J22" s="1"/>
      <c r="K22" s="1"/>
      <c r="L22" s="1"/>
      <c r="M22" s="1"/>
      <c r="N22" s="1"/>
      <c r="O22" s="1"/>
      <c r="P22" s="1"/>
      <c r="Q22" s="1"/>
      <c r="R22" s="1"/>
      <c r="S22" s="1"/>
      <c r="T22" s="1"/>
      <c r="U22" s="1"/>
      <c r="V22" s="1"/>
      <c r="W22" s="1"/>
      <c r="X22" s="1"/>
      <c r="Y22" s="1"/>
      <c r="Z22" s="1"/>
    </row>
    <row r="23" spans="1:26" ht="12.75" customHeight="1">
      <c r="A23" s="60"/>
      <c r="B23" s="209" t="s">
        <v>767</v>
      </c>
      <c r="C23" s="293"/>
      <c r="D23" s="293"/>
      <c r="E23" s="293"/>
      <c r="F23" s="210">
        <v>22</v>
      </c>
      <c r="G23" s="1"/>
      <c r="H23" s="1"/>
      <c r="I23" s="1"/>
      <c r="J23" s="1"/>
      <c r="K23" s="1"/>
      <c r="L23" s="1"/>
      <c r="M23" s="1"/>
      <c r="N23" s="1"/>
      <c r="O23" s="1"/>
      <c r="P23" s="1"/>
      <c r="Q23" s="1"/>
      <c r="R23" s="1"/>
      <c r="S23" s="1"/>
      <c r="T23" s="1"/>
      <c r="U23" s="1"/>
      <c r="V23" s="1"/>
      <c r="W23" s="1"/>
      <c r="X23" s="1"/>
      <c r="Y23" s="1"/>
      <c r="Z23" s="1"/>
    </row>
    <row r="24" spans="1:26" ht="12.75" customHeight="1">
      <c r="A24" s="60"/>
      <c r="B24" s="209" t="s">
        <v>165</v>
      </c>
      <c r="C24" s="293"/>
      <c r="D24" s="293"/>
      <c r="E24" s="293">
        <v>2.65E-3</v>
      </c>
      <c r="F24" s="210">
        <v>23</v>
      </c>
      <c r="G24" s="1"/>
      <c r="H24" s="1"/>
      <c r="I24" s="1"/>
      <c r="J24" s="1"/>
      <c r="K24" s="1"/>
      <c r="L24" s="1"/>
      <c r="M24" s="1"/>
      <c r="N24" s="1"/>
      <c r="O24" s="1"/>
      <c r="P24" s="1"/>
      <c r="Q24" s="1"/>
      <c r="R24" s="1"/>
      <c r="S24" s="1"/>
      <c r="T24" s="1"/>
      <c r="U24" s="1"/>
      <c r="V24" s="1"/>
      <c r="W24" s="1"/>
      <c r="X24" s="1"/>
      <c r="Y24" s="1"/>
      <c r="Z24" s="1"/>
    </row>
    <row r="25" spans="1:26" ht="12.75" customHeight="1">
      <c r="A25" s="60"/>
      <c r="B25" s="209" t="s">
        <v>768</v>
      </c>
      <c r="C25" s="293"/>
      <c r="D25" s="293">
        <v>0.5</v>
      </c>
      <c r="E25" s="293"/>
      <c r="F25" s="210">
        <v>24</v>
      </c>
      <c r="G25" s="1"/>
      <c r="H25" s="1"/>
      <c r="I25" s="1"/>
      <c r="J25" s="1"/>
      <c r="K25" s="1"/>
      <c r="L25" s="1"/>
      <c r="M25" s="1"/>
      <c r="N25" s="1"/>
      <c r="O25" s="1"/>
      <c r="P25" s="1"/>
      <c r="Q25" s="1"/>
      <c r="R25" s="1"/>
      <c r="S25" s="1"/>
      <c r="T25" s="1"/>
      <c r="U25" s="1"/>
      <c r="V25" s="1"/>
      <c r="W25" s="1"/>
      <c r="X25" s="1"/>
      <c r="Y25" s="1"/>
      <c r="Z25" s="1"/>
    </row>
    <row r="26" spans="1:26" ht="12.75" customHeight="1">
      <c r="A26" s="60"/>
      <c r="B26" s="209" t="s">
        <v>769</v>
      </c>
      <c r="C26" s="293"/>
      <c r="D26" s="293"/>
      <c r="E26" s="293"/>
      <c r="F26" s="210">
        <v>25</v>
      </c>
      <c r="G26" s="1"/>
      <c r="H26" s="1"/>
      <c r="I26" s="1"/>
      <c r="J26" s="1"/>
      <c r="K26" s="1"/>
      <c r="L26" s="1"/>
      <c r="M26" s="1"/>
      <c r="N26" s="1"/>
      <c r="O26" s="1"/>
      <c r="P26" s="1"/>
      <c r="Q26" s="1"/>
      <c r="R26" s="1"/>
      <c r="S26" s="1"/>
      <c r="T26" s="1"/>
      <c r="U26" s="1"/>
      <c r="V26" s="1"/>
      <c r="W26" s="1"/>
      <c r="X26" s="1"/>
      <c r="Y26" s="1"/>
      <c r="Z26" s="1"/>
    </row>
    <row r="27" spans="1:26" ht="12.75" customHeight="1">
      <c r="A27" s="60"/>
      <c r="B27" s="209" t="s">
        <v>770</v>
      </c>
      <c r="C27" s="293"/>
      <c r="D27" s="293"/>
      <c r="E27" s="293">
        <v>2.3810000000000001E-2</v>
      </c>
      <c r="F27" s="210">
        <v>26</v>
      </c>
      <c r="G27" s="1"/>
      <c r="H27" s="1"/>
      <c r="I27" s="1"/>
      <c r="J27" s="1"/>
      <c r="K27" s="1"/>
      <c r="L27" s="1"/>
      <c r="M27" s="1"/>
      <c r="N27" s="1"/>
      <c r="O27" s="1"/>
      <c r="P27" s="1"/>
      <c r="Q27" s="1"/>
      <c r="R27" s="1"/>
      <c r="S27" s="1"/>
      <c r="T27" s="1"/>
      <c r="U27" s="1"/>
      <c r="V27" s="1"/>
      <c r="W27" s="1"/>
      <c r="X27" s="1"/>
      <c r="Y27" s="1"/>
      <c r="Z27" s="1"/>
    </row>
    <row r="28" spans="1:26" ht="12.75" customHeight="1">
      <c r="A28" s="60"/>
      <c r="B28" s="209" t="s">
        <v>771</v>
      </c>
      <c r="C28" s="293"/>
      <c r="D28" s="293"/>
      <c r="E28" s="293">
        <v>9.7000000000000003E-3</v>
      </c>
      <c r="F28" s="210">
        <v>27</v>
      </c>
      <c r="G28" s="1"/>
      <c r="H28" s="1"/>
      <c r="I28" s="1"/>
      <c r="J28" s="1"/>
      <c r="K28" s="1"/>
      <c r="L28" s="1"/>
      <c r="M28" s="1"/>
      <c r="N28" s="1"/>
      <c r="O28" s="1"/>
      <c r="P28" s="1"/>
      <c r="Q28" s="1"/>
      <c r="R28" s="1"/>
      <c r="S28" s="1"/>
      <c r="T28" s="1"/>
      <c r="U28" s="1"/>
      <c r="V28" s="1"/>
      <c r="W28" s="1"/>
      <c r="X28" s="1"/>
      <c r="Y28" s="1"/>
      <c r="Z28" s="1"/>
    </row>
    <row r="29" spans="1:26" ht="12.75" customHeight="1">
      <c r="A29" s="60"/>
      <c r="B29" s="209" t="s">
        <v>772</v>
      </c>
      <c r="C29" s="293"/>
      <c r="D29" s="293"/>
      <c r="E29" s="293"/>
      <c r="F29" s="210" t="s">
        <v>773</v>
      </c>
      <c r="G29" s="1"/>
      <c r="H29" s="1"/>
      <c r="I29" s="1"/>
      <c r="J29" s="1"/>
      <c r="K29" s="1"/>
      <c r="L29" s="1"/>
      <c r="M29" s="1"/>
      <c r="N29" s="1"/>
      <c r="O29" s="1"/>
      <c r="P29" s="1"/>
      <c r="Q29" s="1"/>
      <c r="R29" s="1"/>
      <c r="S29" s="1"/>
      <c r="T29" s="1"/>
      <c r="U29" s="1"/>
      <c r="V29" s="1"/>
      <c r="W29" s="1"/>
      <c r="X29" s="1"/>
      <c r="Y29" s="1"/>
      <c r="Z29" s="1"/>
    </row>
    <row r="30" spans="1:26" ht="12.75" customHeight="1">
      <c r="A30" s="60"/>
      <c r="B30" s="209" t="s">
        <v>774</v>
      </c>
      <c r="C30" s="293"/>
      <c r="D30" s="293"/>
      <c r="E30" s="293">
        <v>2.0279999999999999E-2</v>
      </c>
      <c r="F30" s="210">
        <v>30</v>
      </c>
      <c r="G30" s="1"/>
      <c r="H30" s="1"/>
      <c r="I30" s="1"/>
      <c r="J30" s="1"/>
      <c r="K30" s="1"/>
      <c r="L30" s="1"/>
      <c r="M30" s="1"/>
      <c r="N30" s="1"/>
      <c r="O30" s="1"/>
      <c r="P30" s="1"/>
      <c r="Q30" s="1"/>
      <c r="R30" s="1"/>
      <c r="S30" s="1"/>
      <c r="T30" s="1"/>
      <c r="U30" s="1"/>
      <c r="V30" s="1"/>
      <c r="W30" s="1"/>
      <c r="X30" s="1"/>
      <c r="Y30" s="1"/>
      <c r="Z30" s="1"/>
    </row>
    <row r="31" spans="1:26" ht="12.75" customHeight="1">
      <c r="A31" s="60"/>
      <c r="B31" s="209" t="s">
        <v>775</v>
      </c>
      <c r="C31" s="293"/>
      <c r="D31" s="293"/>
      <c r="E31" s="293">
        <v>1.4109999999999999E-2</v>
      </c>
      <c r="F31" s="210">
        <v>31</v>
      </c>
      <c r="G31" s="1"/>
      <c r="H31" s="1"/>
      <c r="I31" s="1"/>
      <c r="J31" s="1"/>
      <c r="K31" s="1"/>
      <c r="L31" s="1"/>
      <c r="M31" s="1"/>
      <c r="N31" s="1"/>
      <c r="O31" s="1"/>
      <c r="P31" s="1"/>
      <c r="Q31" s="1"/>
      <c r="R31" s="1"/>
      <c r="S31" s="1"/>
      <c r="T31" s="1"/>
      <c r="U31" s="1"/>
      <c r="V31" s="1"/>
      <c r="W31" s="1"/>
      <c r="X31" s="1"/>
      <c r="Y31" s="1"/>
      <c r="Z31" s="1"/>
    </row>
    <row r="32" spans="1:26" ht="12.75" customHeight="1">
      <c r="A32" s="60"/>
      <c r="B32" s="209" t="s">
        <v>776</v>
      </c>
      <c r="C32" s="293"/>
      <c r="D32" s="293"/>
      <c r="E32" s="293"/>
      <c r="F32" s="210">
        <v>38</v>
      </c>
      <c r="G32" s="1"/>
      <c r="H32" s="1"/>
      <c r="I32" s="1"/>
      <c r="J32" s="1"/>
      <c r="K32" s="1"/>
      <c r="L32" s="1"/>
      <c r="M32" s="1"/>
      <c r="N32" s="1"/>
      <c r="O32" s="1"/>
      <c r="P32" s="1"/>
      <c r="Q32" s="1"/>
      <c r="R32" s="1"/>
      <c r="S32" s="1"/>
      <c r="T32" s="1"/>
      <c r="U32" s="1"/>
      <c r="V32" s="1"/>
      <c r="W32" s="1"/>
      <c r="X32" s="1"/>
      <c r="Y32" s="1"/>
      <c r="Z32" s="1"/>
    </row>
    <row r="33" spans="1:26" ht="12.75" customHeight="1">
      <c r="A33" s="60"/>
      <c r="B33" s="209" t="s">
        <v>777</v>
      </c>
      <c r="C33" s="293"/>
      <c r="D33" s="293"/>
      <c r="E33" s="293"/>
      <c r="F33" s="210">
        <v>39</v>
      </c>
      <c r="G33" s="1"/>
      <c r="H33" s="1"/>
      <c r="I33" s="1"/>
      <c r="J33" s="1"/>
      <c r="K33" s="1"/>
      <c r="L33" s="1"/>
      <c r="M33" s="1"/>
      <c r="N33" s="1"/>
      <c r="O33" s="1"/>
      <c r="P33" s="1"/>
      <c r="Q33" s="1"/>
      <c r="R33" s="1"/>
      <c r="S33" s="1"/>
      <c r="T33" s="1"/>
      <c r="U33" s="1"/>
      <c r="V33" s="1"/>
      <c r="W33" s="1"/>
      <c r="X33" s="1"/>
      <c r="Y33" s="1"/>
      <c r="Z33" s="1"/>
    </row>
    <row r="34" spans="1:26" ht="12.75" customHeight="1">
      <c r="A34" s="60"/>
      <c r="B34" s="209" t="s">
        <v>778</v>
      </c>
      <c r="C34" s="293"/>
      <c r="D34" s="293"/>
      <c r="E34" s="293">
        <v>1.8519999999999998E-2</v>
      </c>
      <c r="F34" s="210">
        <v>40</v>
      </c>
      <c r="G34" s="1"/>
      <c r="H34" s="1"/>
      <c r="I34" s="1"/>
      <c r="J34" s="1"/>
      <c r="K34" s="1"/>
      <c r="L34" s="1"/>
      <c r="M34" s="1"/>
      <c r="N34" s="1"/>
      <c r="O34" s="1"/>
      <c r="P34" s="1"/>
      <c r="Q34" s="1"/>
      <c r="R34" s="1"/>
      <c r="S34" s="1"/>
      <c r="T34" s="1"/>
      <c r="U34" s="1"/>
      <c r="V34" s="1"/>
      <c r="W34" s="1"/>
      <c r="X34" s="1"/>
      <c r="Y34" s="1"/>
      <c r="Z34" s="1"/>
    </row>
    <row r="35" spans="1:26" ht="12.75" customHeight="1">
      <c r="A35" s="60"/>
      <c r="B35" s="209" t="s">
        <v>779</v>
      </c>
      <c r="C35" s="293"/>
      <c r="D35" s="293"/>
      <c r="E35" s="293"/>
      <c r="F35" s="210">
        <v>41</v>
      </c>
      <c r="G35" s="1"/>
      <c r="H35" s="1"/>
      <c r="I35" s="1"/>
      <c r="J35" s="1"/>
      <c r="K35" s="1"/>
      <c r="L35" s="1"/>
      <c r="M35" s="1"/>
      <c r="N35" s="1"/>
      <c r="O35" s="1"/>
      <c r="P35" s="1"/>
      <c r="Q35" s="1"/>
      <c r="R35" s="1"/>
      <c r="S35" s="1"/>
      <c r="T35" s="1"/>
      <c r="U35" s="1"/>
      <c r="V35" s="1"/>
      <c r="W35" s="1"/>
      <c r="X35" s="1"/>
      <c r="Y35" s="1"/>
      <c r="Z35" s="1"/>
    </row>
    <row r="36" spans="1:26" ht="12.75" customHeight="1">
      <c r="A36" s="60"/>
      <c r="B36" s="209" t="s">
        <v>780</v>
      </c>
      <c r="C36" s="293"/>
      <c r="D36" s="293"/>
      <c r="E36" s="293">
        <v>1.4109999999999999E-2</v>
      </c>
      <c r="F36" s="210">
        <v>42</v>
      </c>
      <c r="G36" s="1"/>
      <c r="H36" s="1"/>
      <c r="I36" s="1"/>
      <c r="J36" s="1"/>
      <c r="K36" s="1"/>
      <c r="L36" s="1"/>
      <c r="M36" s="1"/>
      <c r="N36" s="1"/>
      <c r="O36" s="1"/>
      <c r="P36" s="1"/>
      <c r="Q36" s="1"/>
      <c r="R36" s="1"/>
      <c r="S36" s="1"/>
      <c r="T36" s="1"/>
      <c r="U36" s="1"/>
      <c r="V36" s="1"/>
      <c r="W36" s="1"/>
      <c r="X36" s="1"/>
      <c r="Y36" s="1"/>
      <c r="Z36" s="1"/>
    </row>
    <row r="37" spans="1:26" ht="12.75" customHeight="1">
      <c r="A37" s="60"/>
      <c r="B37" s="211" t="s">
        <v>781</v>
      </c>
      <c r="C37" s="293"/>
      <c r="D37" s="293"/>
      <c r="E37" s="293"/>
      <c r="F37" s="210">
        <v>43</v>
      </c>
      <c r="G37" s="1"/>
      <c r="H37" s="1"/>
      <c r="I37" s="1"/>
      <c r="J37" s="1"/>
      <c r="K37" s="1"/>
      <c r="L37" s="1"/>
      <c r="M37" s="1"/>
      <c r="N37" s="1"/>
      <c r="O37" s="1"/>
      <c r="P37" s="1"/>
      <c r="Q37" s="1"/>
      <c r="R37" s="1"/>
      <c r="S37" s="1"/>
      <c r="T37" s="1"/>
      <c r="U37" s="1"/>
      <c r="V37" s="1"/>
      <c r="W37" s="1"/>
      <c r="X37" s="1"/>
      <c r="Y37" s="1"/>
      <c r="Z37" s="1"/>
    </row>
    <row r="38" spans="1:26" ht="12.75" customHeight="1">
      <c r="A38" s="60"/>
      <c r="B38" s="209" t="s">
        <v>782</v>
      </c>
      <c r="C38" s="293"/>
      <c r="D38" s="293"/>
      <c r="E38" s="293"/>
      <c r="F38" s="210">
        <v>44</v>
      </c>
      <c r="G38" s="1"/>
      <c r="H38" s="1"/>
      <c r="I38" s="1"/>
      <c r="J38" s="1"/>
      <c r="K38" s="1"/>
      <c r="L38" s="1"/>
      <c r="M38" s="1"/>
      <c r="N38" s="1"/>
      <c r="O38" s="1"/>
      <c r="P38" s="1"/>
      <c r="Q38" s="1"/>
      <c r="R38" s="1"/>
      <c r="S38" s="1"/>
      <c r="T38" s="1"/>
      <c r="U38" s="1"/>
      <c r="V38" s="1"/>
      <c r="W38" s="1"/>
      <c r="X38" s="1"/>
      <c r="Y38" s="1"/>
      <c r="Z38" s="1"/>
    </row>
    <row r="39" spans="1:26" ht="12.75" customHeight="1">
      <c r="A39" s="60"/>
      <c r="B39" s="209" t="s">
        <v>783</v>
      </c>
      <c r="C39" s="293"/>
      <c r="D39" s="293"/>
      <c r="E39" s="293">
        <v>1.6750000000000001E-2</v>
      </c>
      <c r="F39" s="210">
        <v>45</v>
      </c>
      <c r="G39" s="1"/>
      <c r="H39" s="1"/>
      <c r="I39" s="1"/>
      <c r="J39" s="1"/>
      <c r="K39" s="1"/>
      <c r="L39" s="1"/>
      <c r="M39" s="1"/>
      <c r="N39" s="1"/>
      <c r="O39" s="1"/>
      <c r="P39" s="1"/>
      <c r="Q39" s="1"/>
      <c r="R39" s="1"/>
      <c r="S39" s="1"/>
      <c r="T39" s="1"/>
      <c r="U39" s="1"/>
      <c r="V39" s="1"/>
      <c r="W39" s="1"/>
      <c r="X39" s="1"/>
      <c r="Y39" s="1"/>
      <c r="Z39" s="1"/>
    </row>
    <row r="40" spans="1:26" ht="12.75" customHeight="1">
      <c r="A40" s="60"/>
      <c r="B40" s="209" t="s">
        <v>784</v>
      </c>
      <c r="C40" s="293"/>
      <c r="D40" s="293"/>
      <c r="E40" s="293"/>
      <c r="F40" s="210">
        <v>46</v>
      </c>
      <c r="G40" s="1"/>
      <c r="H40" s="1"/>
      <c r="I40" s="1"/>
      <c r="J40" s="1"/>
      <c r="K40" s="1"/>
      <c r="L40" s="1"/>
      <c r="M40" s="1"/>
      <c r="N40" s="1"/>
      <c r="O40" s="1"/>
      <c r="P40" s="1"/>
      <c r="Q40" s="1"/>
      <c r="R40" s="1"/>
      <c r="S40" s="1"/>
      <c r="T40" s="1"/>
      <c r="U40" s="1"/>
      <c r="V40" s="1"/>
      <c r="W40" s="1"/>
      <c r="X40" s="1"/>
      <c r="Y40" s="1"/>
      <c r="Z40" s="1"/>
    </row>
    <row r="41" spans="1:26" ht="12.75" customHeight="1">
      <c r="A41" s="60"/>
      <c r="B41" s="209" t="s">
        <v>785</v>
      </c>
      <c r="C41" s="293"/>
      <c r="D41" s="293"/>
      <c r="E41" s="293"/>
      <c r="F41" s="210">
        <v>47</v>
      </c>
      <c r="G41" s="1"/>
      <c r="H41" s="1"/>
      <c r="I41" s="1"/>
      <c r="J41" s="1"/>
      <c r="K41" s="1"/>
      <c r="L41" s="1"/>
      <c r="M41" s="1"/>
      <c r="N41" s="1"/>
      <c r="O41" s="1"/>
      <c r="P41" s="1"/>
      <c r="Q41" s="1"/>
      <c r="R41" s="1"/>
      <c r="S41" s="1"/>
      <c r="T41" s="1"/>
      <c r="U41" s="1"/>
      <c r="V41" s="1"/>
      <c r="W41" s="1"/>
      <c r="X41" s="1"/>
      <c r="Y41" s="1"/>
      <c r="Z41" s="1"/>
    </row>
    <row r="42" spans="1:26" ht="12.75" customHeight="1">
      <c r="A42" s="60"/>
      <c r="B42" s="209" t="s">
        <v>786</v>
      </c>
      <c r="C42" s="293"/>
      <c r="D42" s="293"/>
      <c r="E42" s="293"/>
      <c r="F42" s="210">
        <v>48</v>
      </c>
      <c r="G42" s="1"/>
      <c r="H42" s="1"/>
      <c r="I42" s="1"/>
      <c r="J42" s="1"/>
      <c r="K42" s="1"/>
      <c r="L42" s="1"/>
      <c r="M42" s="1"/>
      <c r="N42" s="1"/>
      <c r="O42" s="1"/>
      <c r="P42" s="1"/>
      <c r="Q42" s="1"/>
      <c r="R42" s="1"/>
      <c r="S42" s="1"/>
      <c r="T42" s="1"/>
      <c r="U42" s="1"/>
      <c r="V42" s="1"/>
      <c r="W42" s="1"/>
      <c r="X42" s="1"/>
      <c r="Y42" s="1"/>
      <c r="Z42" s="1"/>
    </row>
    <row r="43" spans="1:26" ht="12.75" customHeight="1">
      <c r="A43" s="60"/>
      <c r="B43" s="209" t="s">
        <v>787</v>
      </c>
      <c r="C43" s="293"/>
      <c r="D43" s="293"/>
      <c r="E43" s="293"/>
      <c r="F43" s="210">
        <v>49</v>
      </c>
      <c r="G43" s="1"/>
      <c r="H43" s="1"/>
      <c r="I43" s="1"/>
      <c r="J43" s="1"/>
      <c r="K43" s="1"/>
      <c r="L43" s="1"/>
      <c r="M43" s="1"/>
      <c r="N43" s="1"/>
      <c r="O43" s="1"/>
      <c r="P43" s="1"/>
      <c r="Q43" s="1"/>
      <c r="R43" s="1"/>
      <c r="S43" s="1"/>
      <c r="T43" s="1"/>
      <c r="U43" s="1"/>
      <c r="V43" s="1"/>
      <c r="W43" s="1"/>
      <c r="X43" s="1"/>
      <c r="Y43" s="1"/>
      <c r="Z43" s="1"/>
    </row>
    <row r="44" spans="1:26" ht="12.75" customHeight="1">
      <c r="A44" s="60"/>
      <c r="B44" s="209" t="s">
        <v>788</v>
      </c>
      <c r="C44" s="293"/>
      <c r="D44" s="293"/>
      <c r="E44" s="293">
        <v>1.8519999999999998E-2</v>
      </c>
      <c r="F44" s="210">
        <v>50</v>
      </c>
      <c r="G44" s="1"/>
      <c r="H44" s="1"/>
      <c r="I44" s="1"/>
      <c r="J44" s="1"/>
      <c r="K44" s="1"/>
      <c r="L44" s="1"/>
      <c r="M44" s="1"/>
      <c r="N44" s="1"/>
      <c r="O44" s="1"/>
      <c r="P44" s="1"/>
      <c r="Q44" s="1"/>
      <c r="R44" s="1"/>
      <c r="S44" s="1"/>
      <c r="T44" s="1"/>
      <c r="U44" s="1"/>
      <c r="V44" s="1"/>
      <c r="W44" s="1"/>
      <c r="X44" s="1"/>
      <c r="Y44" s="1"/>
      <c r="Z44" s="1"/>
    </row>
    <row r="45" spans="1:26" ht="12.75" customHeight="1">
      <c r="A45" s="60"/>
      <c r="B45" s="209" t="s">
        <v>789</v>
      </c>
      <c r="C45" s="293"/>
      <c r="D45" s="293"/>
      <c r="E45" s="293">
        <v>1.9400000000000001E-2</v>
      </c>
      <c r="F45" s="210">
        <v>51</v>
      </c>
      <c r="G45" s="1"/>
      <c r="H45" s="1"/>
      <c r="I45" s="1"/>
      <c r="J45" s="1"/>
      <c r="K45" s="1"/>
      <c r="L45" s="1"/>
      <c r="M45" s="1"/>
      <c r="N45" s="1"/>
      <c r="O45" s="1"/>
      <c r="P45" s="1"/>
      <c r="Q45" s="1"/>
      <c r="R45" s="1"/>
      <c r="S45" s="1"/>
      <c r="T45" s="1"/>
      <c r="U45" s="1"/>
      <c r="V45" s="1"/>
      <c r="W45" s="1"/>
      <c r="X45" s="1"/>
      <c r="Y45" s="1"/>
      <c r="Z45" s="1"/>
    </row>
    <row r="46" spans="1:26" ht="12.75" customHeight="1">
      <c r="A46" s="60"/>
      <c r="B46" s="209" t="s">
        <v>790</v>
      </c>
      <c r="C46" s="293"/>
      <c r="D46" s="293"/>
      <c r="E46" s="293">
        <v>7.8479999999999994E-2</v>
      </c>
      <c r="F46" s="210">
        <v>52</v>
      </c>
      <c r="G46" s="1"/>
      <c r="H46" s="1"/>
      <c r="I46" s="1"/>
      <c r="J46" s="1"/>
      <c r="K46" s="1"/>
      <c r="L46" s="1"/>
      <c r="M46" s="1"/>
      <c r="N46" s="1"/>
      <c r="O46" s="1"/>
      <c r="P46" s="1"/>
      <c r="Q46" s="1"/>
      <c r="R46" s="1"/>
      <c r="S46" s="1"/>
      <c r="T46" s="1"/>
      <c r="U46" s="1"/>
      <c r="V46" s="1"/>
      <c r="W46" s="1"/>
      <c r="X46" s="1"/>
      <c r="Y46" s="1"/>
      <c r="Z46" s="1"/>
    </row>
    <row r="47" spans="1:26" ht="12.75" customHeight="1" thickBot="1">
      <c r="A47" s="60"/>
      <c r="B47" s="209" t="s">
        <v>171</v>
      </c>
      <c r="C47" s="293"/>
      <c r="D47" s="293"/>
      <c r="E47" s="293">
        <v>8.8000000000000003E-4</v>
      </c>
      <c r="F47" s="210">
        <v>54</v>
      </c>
      <c r="G47" s="1"/>
      <c r="H47" s="1"/>
      <c r="I47" s="1"/>
      <c r="J47" s="1"/>
      <c r="K47" s="1"/>
      <c r="L47" s="1"/>
      <c r="M47" s="1"/>
      <c r="N47" s="1"/>
      <c r="O47" s="1"/>
      <c r="P47" s="1"/>
      <c r="Q47" s="1"/>
      <c r="R47" s="1"/>
      <c r="S47" s="1"/>
      <c r="T47" s="1"/>
      <c r="U47" s="1"/>
      <c r="V47" s="1"/>
      <c r="W47" s="1"/>
      <c r="X47" s="1"/>
      <c r="Y47" s="1"/>
      <c r="Z47" s="1"/>
    </row>
    <row r="48" spans="1:26" ht="12.75" customHeight="1" thickBot="1">
      <c r="A48" s="60"/>
      <c r="B48" s="209" t="s">
        <v>791</v>
      </c>
      <c r="C48" s="293"/>
      <c r="D48" s="293"/>
      <c r="E48" s="293"/>
      <c r="F48" s="210"/>
      <c r="G48" s="1"/>
      <c r="H48" s="1"/>
      <c r="I48" s="1"/>
      <c r="J48" s="1"/>
      <c r="K48" s="1"/>
      <c r="L48" s="1"/>
      <c r="M48" s="1"/>
      <c r="N48" s="1"/>
      <c r="O48" s="1"/>
      <c r="P48" s="1"/>
      <c r="Q48" s="1"/>
      <c r="R48" s="1"/>
      <c r="S48" s="1"/>
      <c r="T48" s="1"/>
      <c r="U48" s="1"/>
      <c r="V48" s="1"/>
      <c r="W48" s="1"/>
      <c r="X48" s="1"/>
      <c r="Y48" s="1"/>
      <c r="Z48" s="1"/>
    </row>
    <row r="49" spans="1:26" ht="12.75" customHeight="1">
      <c r="A49" s="60"/>
      <c r="B49" s="143" t="s">
        <v>792</v>
      </c>
      <c r="C49" s="212">
        <f t="shared" ref="C49:E49" si="0">SUM(C10:C48)</f>
        <v>1</v>
      </c>
      <c r="D49" s="212">
        <f t="shared" si="0"/>
        <v>1</v>
      </c>
      <c r="E49" s="212">
        <f t="shared" si="0"/>
        <v>0.99998999999999993</v>
      </c>
      <c r="F49" s="82"/>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sheet="1" objects="1" scenarios="1"/>
  <pageMargins left="0.75" right="0.75" top="1" bottom="1" header="0" footer="0"/>
  <pageSetup scale="75" orientation="portrait" r:id="rId1"/>
  <headerFooter>
    <oddHeader>&amp;LCommon Data Set 2024-2025</oddHeader>
    <oddFooter>&amp;L&amp;A&amp;RPage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7F6E5-02FE-4331-883F-1B1A607EAE30}">
  <dimension ref="A1:Z181"/>
  <sheetViews>
    <sheetView showGridLines="0" zoomScaleNormal="100" zoomScaleSheetLayoutView="100" workbookViewId="0"/>
  </sheetViews>
  <sheetFormatPr defaultColWidth="12.54296875" defaultRowHeight="15" customHeight="1"/>
  <cols>
    <col min="1" max="1" width="88.86328125" style="248" customWidth="1"/>
    <col min="2" max="2" width="0.86328125" style="248" customWidth="1"/>
    <col min="3" max="6" width="8.54296875" style="248" hidden="1" customWidth="1"/>
    <col min="7" max="26" width="8.54296875" style="248" customWidth="1"/>
    <col min="27" max="16384" width="12.54296875" style="248"/>
  </cols>
  <sheetData>
    <row r="1" spans="1:26" ht="18">
      <c r="A1" s="303" t="s">
        <v>793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13">
      <c r="A2" s="304" t="s">
        <v>794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13">
      <c r="A3" s="305"/>
      <c r="B3" s="264"/>
      <c r="C3" s="264"/>
      <c r="D3" s="264"/>
      <c r="E3" s="264"/>
      <c r="F3" s="264"/>
      <c r="G3" s="264"/>
      <c r="H3" s="264"/>
      <c r="I3" s="264"/>
      <c r="J3" s="264"/>
      <c r="K3" s="264"/>
      <c r="L3" s="264"/>
      <c r="M3" s="264"/>
      <c r="N3" s="264"/>
      <c r="O3" s="264"/>
      <c r="P3" s="264"/>
      <c r="Q3" s="264"/>
      <c r="R3" s="264"/>
      <c r="S3" s="264"/>
      <c r="T3" s="264"/>
      <c r="U3" s="264"/>
      <c r="V3" s="264"/>
      <c r="W3" s="264"/>
      <c r="X3" s="264"/>
      <c r="Y3" s="264"/>
      <c r="Z3" s="264"/>
    </row>
    <row r="4" spans="1:26" ht="24">
      <c r="A4" s="304" t="s">
        <v>795</v>
      </c>
      <c r="B4" s="264"/>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1:26" ht="13">
      <c r="A5" s="304"/>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1:26" ht="24">
      <c r="A6" s="306" t="s">
        <v>796</v>
      </c>
      <c r="B6" s="264"/>
      <c r="C6" s="264"/>
      <c r="D6" s="264"/>
      <c r="E6" s="264"/>
      <c r="F6" s="264"/>
      <c r="G6" s="264"/>
      <c r="H6" s="264"/>
      <c r="I6" s="264"/>
      <c r="J6" s="264"/>
      <c r="K6" s="264"/>
      <c r="L6" s="264"/>
      <c r="M6" s="264"/>
      <c r="N6" s="264"/>
      <c r="O6" s="264"/>
      <c r="P6" s="264"/>
      <c r="Q6" s="264"/>
      <c r="R6" s="264"/>
      <c r="S6" s="264"/>
      <c r="T6" s="264"/>
      <c r="U6" s="264"/>
      <c r="V6" s="264"/>
      <c r="W6" s="264"/>
      <c r="X6" s="264"/>
      <c r="Y6" s="264"/>
      <c r="Z6" s="264"/>
    </row>
    <row r="7" spans="1:26" ht="13">
      <c r="A7" s="304"/>
      <c r="B7" s="264"/>
      <c r="C7" s="264"/>
      <c r="D7" s="264"/>
      <c r="E7" s="264"/>
      <c r="F7" s="264"/>
      <c r="G7" s="264"/>
      <c r="H7" s="264"/>
      <c r="I7" s="264"/>
      <c r="J7" s="264"/>
      <c r="K7" s="264"/>
      <c r="L7" s="264"/>
      <c r="M7" s="264"/>
      <c r="N7" s="264"/>
      <c r="O7" s="264"/>
      <c r="P7" s="264"/>
      <c r="Q7" s="264"/>
      <c r="R7" s="264"/>
      <c r="S7" s="264"/>
      <c r="T7" s="264"/>
      <c r="U7" s="264"/>
      <c r="V7" s="264"/>
      <c r="W7" s="264"/>
      <c r="X7" s="264"/>
      <c r="Y7" s="264"/>
      <c r="Z7" s="264"/>
    </row>
    <row r="8" spans="1:26" ht="24">
      <c r="A8" s="307" t="s">
        <v>797</v>
      </c>
      <c r="B8" s="264"/>
      <c r="C8" s="264"/>
      <c r="D8" s="264"/>
      <c r="E8" s="264"/>
      <c r="F8" s="264"/>
      <c r="G8" s="264"/>
      <c r="H8" s="264"/>
      <c r="I8" s="264"/>
      <c r="J8" s="264"/>
      <c r="K8" s="264"/>
      <c r="L8" s="264"/>
      <c r="M8" s="264"/>
      <c r="N8" s="264"/>
      <c r="O8" s="264"/>
      <c r="P8" s="264"/>
      <c r="Q8" s="264"/>
      <c r="R8" s="264"/>
      <c r="S8" s="264"/>
      <c r="T8" s="264"/>
      <c r="U8" s="264"/>
      <c r="V8" s="264"/>
      <c r="W8" s="264"/>
      <c r="X8" s="264"/>
      <c r="Y8" s="264"/>
      <c r="Z8" s="264"/>
    </row>
    <row r="9" spans="1:26" ht="24">
      <c r="A9" s="307" t="s">
        <v>798</v>
      </c>
      <c r="B9" s="264"/>
      <c r="C9" s="264"/>
      <c r="D9" s="264"/>
      <c r="E9" s="264"/>
      <c r="F9" s="264"/>
      <c r="G9" s="264"/>
      <c r="H9" s="264"/>
      <c r="I9" s="264"/>
      <c r="J9" s="264"/>
      <c r="K9" s="264"/>
      <c r="L9" s="264"/>
      <c r="M9" s="264"/>
      <c r="N9" s="264"/>
      <c r="O9" s="264"/>
      <c r="P9" s="264"/>
      <c r="Q9" s="264"/>
      <c r="R9" s="264"/>
      <c r="S9" s="264"/>
      <c r="T9" s="264"/>
      <c r="U9" s="264"/>
      <c r="V9" s="264"/>
      <c r="W9" s="264"/>
      <c r="X9" s="264"/>
      <c r="Y9" s="264"/>
      <c r="Z9" s="264"/>
    </row>
    <row r="10" spans="1:26" ht="13">
      <c r="A10" s="307" t="s">
        <v>799</v>
      </c>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row>
    <row r="11" spans="1:26" ht="24">
      <c r="A11" s="307" t="s">
        <v>800</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row>
    <row r="12" spans="1:26" ht="24">
      <c r="A12" s="307" t="s">
        <v>801</v>
      </c>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row>
    <row r="13" spans="1:26" ht="36">
      <c r="A13" s="307" t="s">
        <v>802</v>
      </c>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row>
    <row r="14" spans="1:26" ht="24" customHeight="1">
      <c r="A14" s="307" t="s">
        <v>803</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row>
    <row r="15" spans="1:26" ht="24">
      <c r="A15" s="307" t="s">
        <v>804</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row>
    <row r="16" spans="1:26" ht="13">
      <c r="A16" s="307" t="s">
        <v>805</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row>
    <row r="17" spans="1:26" ht="72">
      <c r="A17" s="307" t="s">
        <v>806</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row>
    <row r="18" spans="1:26" ht="13">
      <c r="A18" s="307" t="s">
        <v>807</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row>
    <row r="19" spans="1:26" ht="13">
      <c r="A19" s="307" t="s">
        <v>808</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row>
    <row r="20" spans="1:26" ht="24">
      <c r="A20" s="307" t="s">
        <v>809</v>
      </c>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row>
    <row r="21" spans="1:26" ht="13">
      <c r="A21" s="307" t="s">
        <v>810</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row>
    <row r="22" spans="1:26" ht="24">
      <c r="A22" s="308" t="s">
        <v>811</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row>
    <row r="23" spans="1:26" ht="48">
      <c r="A23" s="307" t="s">
        <v>812</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spans="1:26" ht="13">
      <c r="A24" s="307" t="s">
        <v>813</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row>
    <row r="25" spans="1:26" ht="13">
      <c r="A25" s="307" t="s">
        <v>814</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row>
    <row r="26" spans="1:26" ht="24">
      <c r="A26" s="307" t="s">
        <v>815</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row>
    <row r="27" spans="1:26" ht="24">
      <c r="A27" s="307" t="s">
        <v>816</v>
      </c>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row>
    <row r="28" spans="1:26" ht="24">
      <c r="A28" s="307" t="s">
        <v>817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row>
    <row r="29" spans="1:26" ht="24">
      <c r="A29" s="307" t="s">
        <v>818</v>
      </c>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spans="1:26" ht="24">
      <c r="A30" s="307" t="s">
        <v>819</v>
      </c>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spans="1:26" ht="36">
      <c r="A31" s="307" t="s">
        <v>820</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row>
    <row r="32" spans="1:26" ht="13">
      <c r="A32" s="307" t="s">
        <v>821</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1:26" ht="36">
      <c r="A33" s="307" t="s">
        <v>822</v>
      </c>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row>
    <row r="34" spans="1:26" ht="24">
      <c r="A34" s="307" t="s">
        <v>823</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row>
    <row r="35" spans="1:26" ht="24">
      <c r="A35" s="307" t="s">
        <v>1030</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1:26" ht="24">
      <c r="A36" s="307" t="s">
        <v>824</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spans="1:26" ht="24">
      <c r="A37" s="307" t="s">
        <v>825</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spans="1:26" ht="24">
      <c r="A38" s="307" t="s">
        <v>826</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1:26" ht="36">
      <c r="A39" s="307" t="s">
        <v>827</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row>
    <row r="40" spans="1:26" ht="24">
      <c r="A40" s="307" t="s">
        <v>828</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row>
    <row r="41" spans="1:26" ht="24">
      <c r="A41" s="307" t="s">
        <v>829</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spans="1:26" ht="24">
      <c r="A42" s="307" t="s">
        <v>830</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row>
    <row r="43" spans="1:26" ht="36">
      <c r="A43" s="307" t="s">
        <v>831</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row>
    <row r="44" spans="1:26" ht="24">
      <c r="A44" s="307" t="s">
        <v>1029</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row>
    <row r="45" spans="1:26" ht="48">
      <c r="A45" s="307" t="s">
        <v>832</v>
      </c>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spans="1:26" ht="13">
      <c r="A46" s="307" t="s">
        <v>833</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1:26" ht="24">
      <c r="A47" s="307" t="s">
        <v>834</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row>
    <row r="48" spans="1:26" ht="48">
      <c r="A48" s="308" t="s">
        <v>835</v>
      </c>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row>
    <row r="49" spans="1:26" ht="84">
      <c r="A49" s="308" t="s">
        <v>836</v>
      </c>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row>
    <row r="50" spans="1:26" ht="24">
      <c r="A50" s="308" t="s">
        <v>837</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row>
    <row r="51" spans="1:26" ht="13">
      <c r="A51" s="307" t="s">
        <v>838</v>
      </c>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row>
    <row r="52" spans="1:26" ht="24">
      <c r="A52" s="307" t="s">
        <v>1150</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row>
    <row r="53" spans="1:26" ht="36">
      <c r="A53" s="307" t="s">
        <v>839</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row>
    <row r="54" spans="1:26" ht="24">
      <c r="A54" s="307" t="s">
        <v>840</v>
      </c>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row>
    <row r="55" spans="1:26" ht="48">
      <c r="A55" s="307" t="s">
        <v>841</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row>
    <row r="56" spans="1:26" ht="13">
      <c r="A56" s="307" t="s">
        <v>842</v>
      </c>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row>
    <row r="57" spans="1:26" ht="24">
      <c r="A57" s="307" t="s">
        <v>843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row>
    <row r="58" spans="1:26" ht="24">
      <c r="A58" s="307" t="s">
        <v>844</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row>
    <row r="59" spans="1:26" ht="36">
      <c r="A59" s="307" t="s">
        <v>845</v>
      </c>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row>
    <row r="60" spans="1:26" ht="36">
      <c r="A60" s="307" t="s">
        <v>846</v>
      </c>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row>
    <row r="61" spans="1:26" ht="36">
      <c r="A61" s="307" t="s">
        <v>964</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2" spans="1:26" ht="24">
      <c r="A62" s="307" t="s">
        <v>847</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row>
    <row r="63" spans="1:26" ht="24">
      <c r="A63" s="307" t="s">
        <v>1031</v>
      </c>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row>
    <row r="64" spans="1:26" ht="24">
      <c r="A64" s="307" t="s">
        <v>848</v>
      </c>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5" spans="1:26" ht="24">
      <c r="A65" s="307" t="s">
        <v>849</v>
      </c>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row>
    <row r="66" spans="1:26" ht="48">
      <c r="A66" s="307" t="s">
        <v>850</v>
      </c>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row>
    <row r="67" spans="1:26" ht="13">
      <c r="A67" s="307" t="s">
        <v>851</v>
      </c>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spans="1:26" ht="13">
      <c r="A68" s="307" t="s">
        <v>852</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row>
    <row r="69" spans="1:26" ht="36">
      <c r="A69" s="307" t="s">
        <v>853</v>
      </c>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row>
    <row r="70" spans="1:26" ht="24">
      <c r="A70" s="307" t="s">
        <v>854</v>
      </c>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row>
    <row r="71" spans="1:26" ht="24">
      <c r="A71" s="307" t="s">
        <v>855</v>
      </c>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row>
    <row r="72" spans="1:26" ht="24">
      <c r="A72" s="307" t="s">
        <v>856</v>
      </c>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row>
    <row r="73" spans="1:26" ht="13">
      <c r="A73" s="307" t="s">
        <v>857</v>
      </c>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row>
    <row r="74" spans="1:26" ht="13">
      <c r="A74" s="307" t="s">
        <v>966</v>
      </c>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row>
    <row r="75" spans="1:26" ht="24">
      <c r="A75" s="307" t="s">
        <v>858</v>
      </c>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row>
    <row r="76" spans="1:26" ht="24">
      <c r="A76" s="307" t="s">
        <v>859</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row>
    <row r="77" spans="1:26" ht="24">
      <c r="A77" s="307" t="s">
        <v>860</v>
      </c>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row>
    <row r="78" spans="1:26" ht="13">
      <c r="A78" s="307"/>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row>
    <row r="79" spans="1:26" ht="13">
      <c r="A79" s="307" t="s">
        <v>861</v>
      </c>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row>
    <row r="80" spans="1:26" ht="24">
      <c r="A80" s="307" t="s">
        <v>862</v>
      </c>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row>
    <row r="81" spans="1:26" ht="24">
      <c r="A81" s="307" t="s">
        <v>863</v>
      </c>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row>
    <row r="82" spans="1:26" ht="48">
      <c r="A82" s="308" t="s">
        <v>864</v>
      </c>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row>
    <row r="83" spans="1:26" ht="24">
      <c r="A83" s="307" t="s">
        <v>865</v>
      </c>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row>
    <row r="84" spans="1:26" ht="24">
      <c r="A84" s="307" t="s">
        <v>866</v>
      </c>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row>
    <row r="85" spans="1:26" ht="13">
      <c r="A85" s="305"/>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row>
    <row r="86" spans="1:26" ht="36">
      <c r="A86" s="308" t="s">
        <v>867</v>
      </c>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row>
    <row r="87" spans="1:26" ht="13">
      <c r="A87" s="309"/>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row>
    <row r="88" spans="1:26" ht="26">
      <c r="A88" s="310" t="s">
        <v>868</v>
      </c>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row>
    <row r="89" spans="1:26" ht="24">
      <c r="A89" s="307" t="s">
        <v>965</v>
      </c>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row>
    <row r="90" spans="1:26" ht="24">
      <c r="A90" s="307" t="s">
        <v>967</v>
      </c>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row>
    <row r="91" spans="1:26" ht="13">
      <c r="A91" s="307" t="s">
        <v>869</v>
      </c>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row>
    <row r="92" spans="1:26" ht="24">
      <c r="A92" s="307" t="s">
        <v>870</v>
      </c>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row>
    <row r="93" spans="1:26" ht="13">
      <c r="A93" s="307" t="s">
        <v>871</v>
      </c>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row>
    <row r="94" spans="1:26" ht="24">
      <c r="A94" s="307" t="s">
        <v>872</v>
      </c>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row>
    <row r="95" spans="1:26" ht="24">
      <c r="A95" s="307" t="s">
        <v>873</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row>
    <row r="96" spans="1:26" ht="48">
      <c r="A96" s="307" t="s">
        <v>874</v>
      </c>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row>
    <row r="97" spans="1:26" ht="24">
      <c r="A97" s="307" t="s">
        <v>875</v>
      </c>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row>
    <row r="98" spans="1:26" ht="36">
      <c r="A98" s="307" t="s">
        <v>876</v>
      </c>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row>
    <row r="99" spans="1:26" ht="24">
      <c r="A99" s="307" t="s">
        <v>877</v>
      </c>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row>
    <row r="100" spans="1:26" ht="24">
      <c r="A100" s="307" t="s">
        <v>878</v>
      </c>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spans="1:26" ht="13">
      <c r="A101" s="305"/>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row>
    <row r="102" spans="1:26" ht="36">
      <c r="A102" s="311" t="s">
        <v>879</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row>
    <row r="103" spans="1:26" ht="13">
      <c r="A103" s="305"/>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row>
    <row r="104" spans="1:26" ht="36">
      <c r="A104" s="311" t="s">
        <v>880</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row>
    <row r="105" spans="1:26" ht="13">
      <c r="A105" s="312"/>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row>
    <row r="106" spans="1:26" ht="36">
      <c r="A106" s="311" t="s">
        <v>881</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row>
    <row r="107" spans="1:26" ht="13">
      <c r="A107" s="307"/>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row>
    <row r="108" spans="1:26" ht="24">
      <c r="A108" s="307" t="s">
        <v>882</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row>
    <row r="109" spans="1:26" ht="24">
      <c r="A109" s="307" t="s">
        <v>883</v>
      </c>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row>
    <row r="110" spans="1:26" ht="36">
      <c r="A110" s="307" t="s">
        <v>884</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row>
    <row r="111" spans="1:26" ht="13">
      <c r="A111" s="307" t="s">
        <v>885</v>
      </c>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row>
    <row r="112" spans="1:26" ht="24">
      <c r="A112" s="307" t="s">
        <v>886</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row>
    <row r="113" spans="1:26" ht="24">
      <c r="A113" s="307" t="s">
        <v>887</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row>
    <row r="114" spans="1:26" ht="36">
      <c r="A114" s="307" t="s">
        <v>888</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row>
    <row r="115" spans="1:26" ht="24">
      <c r="A115" s="307" t="s">
        <v>889</v>
      </c>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row>
    <row r="116" spans="1:26" ht="60">
      <c r="A116" s="307" t="s">
        <v>890</v>
      </c>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row>
    <row r="117" spans="1:26" ht="24">
      <c r="A117" s="307" t="s">
        <v>891</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row>
    <row r="118" spans="1:26" ht="24">
      <c r="A118" s="307" t="s">
        <v>892</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row>
    <row r="119" spans="1:26" ht="36">
      <c r="A119" s="307" t="s">
        <v>893</v>
      </c>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row>
    <row r="120" spans="1:26" ht="24">
      <c r="A120" s="307" t="s">
        <v>894</v>
      </c>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row>
    <row r="121" spans="1:26" ht="24">
      <c r="A121" s="307" t="s">
        <v>895</v>
      </c>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row>
    <row r="122" spans="1:26" ht="13">
      <c r="A122" s="307" t="s">
        <v>896</v>
      </c>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row>
    <row r="123" spans="1:26" ht="24">
      <c r="A123" s="307" t="s">
        <v>897</v>
      </c>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row>
    <row r="124" spans="1:26" ht="48">
      <c r="A124" s="307" t="s">
        <v>898</v>
      </c>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row>
    <row r="125" spans="1:26" ht="24">
      <c r="A125" s="307" t="s">
        <v>899</v>
      </c>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row>
    <row r="126" spans="1:26" ht="24">
      <c r="A126" s="307" t="s">
        <v>900</v>
      </c>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row>
    <row r="127" spans="1:26" ht="36">
      <c r="A127" s="307" t="s">
        <v>901</v>
      </c>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row>
    <row r="128" spans="1:26" ht="24">
      <c r="A128" s="307" t="s">
        <v>902</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row>
    <row r="129" spans="1:26" ht="24">
      <c r="A129" s="307" t="s">
        <v>903</v>
      </c>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row>
    <row r="130" spans="1:26" ht="13">
      <c r="A130" s="307" t="s">
        <v>904</v>
      </c>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row>
    <row r="131" spans="1:26" ht="13">
      <c r="A131" s="307" t="s">
        <v>905</v>
      </c>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row>
    <row r="132" spans="1:26" ht="24">
      <c r="A132" s="307" t="s">
        <v>906</v>
      </c>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row>
    <row r="133" spans="1:26" ht="13">
      <c r="A133" s="307" t="s">
        <v>907</v>
      </c>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row>
    <row r="134" spans="1:26" ht="24">
      <c r="A134" s="307" t="s">
        <v>908</v>
      </c>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row>
    <row r="135" spans="1:26" ht="36">
      <c r="A135" s="307" t="s">
        <v>909</v>
      </c>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row>
    <row r="136" spans="1:26" ht="24">
      <c r="A136" s="307" t="s">
        <v>910</v>
      </c>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row>
    <row r="137" spans="1:26" ht="24">
      <c r="A137" s="307" t="s">
        <v>911</v>
      </c>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row>
    <row r="138" spans="1:26" ht="24">
      <c r="A138" s="307" t="s">
        <v>912</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row>
    <row r="139" spans="1:26" ht="24">
      <c r="A139" s="307" t="s">
        <v>913</v>
      </c>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row>
    <row r="140" spans="1:26" ht="13">
      <c r="A140" s="307" t="s">
        <v>914</v>
      </c>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row>
    <row r="141" spans="1:26" ht="13">
      <c r="A141" s="307" t="s">
        <v>915</v>
      </c>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row>
    <row r="142" spans="1:26" ht="24">
      <c r="A142" s="307" t="s">
        <v>916</v>
      </c>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row>
    <row r="143" spans="1:26" ht="36">
      <c r="A143" s="307" t="s">
        <v>917</v>
      </c>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row>
    <row r="144" spans="1:26" ht="13.25">
      <c r="A144" s="313"/>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row>
    <row r="145" spans="1:26" ht="14.25">
      <c r="A145" s="314" t="s">
        <v>918</v>
      </c>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row>
    <row r="146" spans="1:26" ht="13.25">
      <c r="A146" s="313"/>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row>
    <row r="147" spans="1:26" ht="36">
      <c r="A147" s="307" t="s">
        <v>919</v>
      </c>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row>
    <row r="148" spans="1:26" ht="13">
      <c r="A148" s="307"/>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row>
    <row r="149" spans="1:26" ht="24">
      <c r="A149" s="307" t="s">
        <v>920</v>
      </c>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row>
    <row r="150" spans="1:26" ht="13">
      <c r="A150" s="305"/>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row>
    <row r="151" spans="1:26" ht="36">
      <c r="A151" s="307" t="s">
        <v>921</v>
      </c>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row>
    <row r="152" spans="1:26" ht="13">
      <c r="A152" s="305"/>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row>
    <row r="153" spans="1:26" ht="24">
      <c r="A153" s="307" t="s">
        <v>922</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row>
    <row r="154" spans="1:26" ht="13">
      <c r="A154" s="305"/>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row>
    <row r="155" spans="1:26" ht="13">
      <c r="A155" s="307" t="s">
        <v>923</v>
      </c>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row>
    <row r="156" spans="1:26" ht="13">
      <c r="A156" s="305"/>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row>
    <row r="157" spans="1:26" ht="24">
      <c r="A157" s="307" t="s">
        <v>924</v>
      </c>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row>
    <row r="158" spans="1:26" ht="13">
      <c r="A158" s="305"/>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row>
    <row r="159" spans="1:26" ht="24">
      <c r="A159" s="307" t="s">
        <v>925</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row>
    <row r="160" spans="1:26" ht="13">
      <c r="A160" s="305"/>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row>
    <row r="161" spans="1:26" ht="24">
      <c r="A161" s="307" t="s">
        <v>926</v>
      </c>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row>
    <row r="162" spans="1:26" ht="13">
      <c r="A162" s="305"/>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row>
    <row r="163" spans="1:26" ht="48">
      <c r="A163" s="307" t="s">
        <v>927</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row>
    <row r="164" spans="1:26" ht="13">
      <c r="A164" s="305"/>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row>
    <row r="165" spans="1:26" ht="13">
      <c r="A165" s="307" t="s">
        <v>554</v>
      </c>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row>
    <row r="166" spans="1:26" ht="13">
      <c r="A166" s="307"/>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row>
    <row r="167" spans="1:26" ht="13">
      <c r="A167" s="315"/>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row>
    <row r="168" spans="1:26" ht="13">
      <c r="A168" s="305" t="s">
        <v>928</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row>
    <row r="169" spans="1:26" ht="13">
      <c r="A169" s="305" t="s">
        <v>929</v>
      </c>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row>
    <row r="170" spans="1:26" ht="13">
      <c r="A170" s="305" t="s">
        <v>930</v>
      </c>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row>
    <row r="171" spans="1:26" ht="13">
      <c r="A171" s="305" t="s">
        <v>931</v>
      </c>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row>
    <row r="172" spans="1:26" ht="13">
      <c r="A172" s="305" t="s">
        <v>932</v>
      </c>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row>
    <row r="173" spans="1:26" ht="13">
      <c r="A173" s="305" t="s">
        <v>933</v>
      </c>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row>
    <row r="174" spans="1:26" ht="13">
      <c r="A174" s="305" t="s">
        <v>934</v>
      </c>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row>
    <row r="175" spans="1:26" ht="13">
      <c r="A175" s="305" t="s">
        <v>935</v>
      </c>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row>
    <row r="176" spans="1:26" ht="13">
      <c r="A176" s="305" t="s">
        <v>936</v>
      </c>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row>
    <row r="177" spans="1:26" ht="13">
      <c r="A177" s="315"/>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row>
    <row r="178" spans="1:26" ht="13">
      <c r="A178" s="305"/>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row>
    <row r="179" spans="1:26" ht="24">
      <c r="A179" s="307" t="s">
        <v>937</v>
      </c>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row>
    <row r="180" spans="1:26" ht="13">
      <c r="A180" s="305"/>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row>
    <row r="181" spans="1:26" ht="24">
      <c r="A181" s="307" t="s">
        <v>938</v>
      </c>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row>
  </sheetData>
  <sheetProtection sheet="1" objects="1" scenarios="1"/>
  <hyperlinks>
    <hyperlink ref="A6" r:id="rId1" xr:uid="{A25202F3-108E-48DA-B8C2-02959805E6C3}"/>
  </hyperlinks>
  <pageMargins left="0.75" right="0.75" top="1" bottom="1" header="0" footer="0"/>
  <pageSetup orientation="portrait" r:id="rId2"/>
  <headerFooter>
    <oddHeader>&amp;CCommon Data Set 2023-2024</oddHeader>
    <oddFooter>&amp;L&amp;A&amp;RPage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04528AAF-066E-4AE5-8849-C324053D99EE}">
  <ds:schemaRefs>
    <ds:schemaRef ds:uri="3e2267cc-b34b-4ad1-91d5-ce275ea0d2f1"/>
    <ds:schemaRef ds:uri="http://www.w3.org/XML/1998/namespace"/>
    <ds:schemaRef ds:uri="http://schemas.microsoft.com/office/infopath/2007/PartnerControls"/>
    <ds:schemaRef ds:uri="http://purl.org/dc/dcmitype/"/>
    <ds:schemaRef ds:uri="http://schemas.microsoft.com/sharepoint/v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9a3614c-b3a0-4978-b230-a9919ff01291"/>
    <ds:schemaRef ds:uri="http://purl.org/dc/te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 Definitions'!Print_Area</vt:lpstr>
      <vt:lpstr>'CDS-A'!Print_Area</vt:lpstr>
      <vt:lpstr>'CDS-B'!Print_Area</vt:lpstr>
      <vt:lpstr>'CDS-C'!Print_Area</vt:lpstr>
      <vt:lpstr>'CDS-H'!Print_Area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Hailey Finch</cp:lastModifiedBy>
  <cp:lastPrinted>2025-03-20T15:37:10Z</cp:lastPrinted>
  <dcterms:created xsi:type="dcterms:W3CDTF">2023-11-15T14:19:56Z</dcterms:created>
  <dcterms:modified xsi:type="dcterms:W3CDTF">2025-07-16T14:58:03Z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