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defaultThemeVersion="166925"/>
  <mc:AlternateContent xmlns:mc="http://schemas.openxmlformats.org/markup-compatibility/2006">
    <mc:Choice Requires="x15">
      <x15ac:absPath xmlns:x15ac="http://schemas.microsoft.com/office/spreadsheetml/2010/11/ac" url="M:\iadev\Omni Campus\Fact Book\Fact Book 2024\"/>
    </mc:Choice>
  </mc:AlternateContent>
  <xr:revisionPtr revIDLastSave="0" documentId="13_ncr:1_{F523B638-4BA5-4F9C-948D-27B3B783CA8D}" xr6:coauthVersionLast="47" xr6:coauthVersionMax="47" xr10:uidLastSave="{00000000-0000-0000-0000-000000000000}"/>
  <bookViews>
    <workbookView xWindow="-120" yWindow="-120" windowWidth="29040" windowHeight="15720" xr2:uid="{FD6DE529-7293-4801-983B-7F85FB8ADF9C}"/>
  </bookViews>
  <sheets>
    <sheet name="Front" sheetId="5" r:id="rId1"/>
    <sheet name="Notice" sheetId="6" r:id="rId2"/>
    <sheet name="Factbook Table of Contents" sheetId="3" r:id="rId3"/>
    <sheet name="Facts at a Glance" sheetId="1" r:id="rId4"/>
  </sheets>
  <definedNames>
    <definedName name="_xlnm.Print_Area" localSheetId="0">Front!$A$1:$M$32</definedName>
    <definedName name="_xlnm.Print_Area" localSheetId="1">Notice!$A$1:$P$50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5" i="1" l="1"/>
  <c r="E31" i="1"/>
  <c r="F30" i="1" l="1"/>
  <c r="F31" i="1"/>
  <c r="F29" i="1"/>
  <c r="F22" i="1"/>
  <c r="F44" i="1"/>
  <c r="F54" i="1"/>
  <c r="F53" i="1"/>
  <c r="F7" i="1"/>
  <c r="D31" i="1"/>
  <c r="E55" i="1" l="1"/>
  <c r="F36" i="1"/>
  <c r="M47" i="1"/>
  <c r="F9" i="1" l="1"/>
  <c r="M31" i="1"/>
  <c r="M32" i="1"/>
  <c r="M37" i="1"/>
  <c r="M38" i="1"/>
  <c r="M39" i="1"/>
  <c r="M40" i="1"/>
  <c r="M41" i="1"/>
  <c r="M42" i="1"/>
  <c r="M48" i="1"/>
  <c r="M49" i="1"/>
  <c r="M50" i="1"/>
  <c r="M51" i="1"/>
  <c r="M29" i="1"/>
  <c r="M28" i="1"/>
  <c r="M22" i="1"/>
  <c r="M21" i="1"/>
  <c r="M16" i="1"/>
  <c r="M12" i="1"/>
  <c r="F23" i="1"/>
  <c r="F24" i="1"/>
  <c r="F37" i="1"/>
  <c r="F38" i="1"/>
  <c r="F39" i="1"/>
  <c r="F40" i="1"/>
  <c r="F41" i="1"/>
  <c r="F42" i="1"/>
  <c r="F43" i="1"/>
  <c r="F46" i="1"/>
  <c r="F47" i="1"/>
  <c r="F48" i="1"/>
  <c r="F49" i="1"/>
  <c r="F50" i="1"/>
  <c r="F51" i="1"/>
  <c r="F52" i="1"/>
  <c r="F16" i="1"/>
  <c r="F17" i="1"/>
  <c r="F14" i="1"/>
  <c r="F13" i="1"/>
  <c r="F8" i="1"/>
  <c r="M8" i="1"/>
  <c r="K23" i="1" l="1"/>
  <c r="L23" i="1" l="1"/>
  <c r="M23" i="1" s="1"/>
  <c r="F55" i="1"/>
</calcChain>
</file>

<file path=xl/sharedStrings.xml><?xml version="1.0" encoding="utf-8"?>
<sst xmlns="http://schemas.openxmlformats.org/spreadsheetml/2006/main" count="130" uniqueCount="84">
  <si>
    <t>Gender</t>
  </si>
  <si>
    <t>Degrees Awarded</t>
  </si>
  <si>
    <t>Full-time/Part-time</t>
  </si>
  <si>
    <t>Graduation and Retention Rates</t>
  </si>
  <si>
    <t>Race/Ethnicity</t>
  </si>
  <si>
    <t>Not Supplied</t>
  </si>
  <si>
    <t>American Indian/Alaskan Native</t>
  </si>
  <si>
    <t>African American/Non-Hispanic</t>
  </si>
  <si>
    <t>Asian/Asian American</t>
  </si>
  <si>
    <t>Hispanic/Hispanic American</t>
  </si>
  <si>
    <t>White/Non-Hispanic</t>
  </si>
  <si>
    <t>International</t>
  </si>
  <si>
    <t>Multiracial</t>
  </si>
  <si>
    <t>Pacific Islander</t>
  </si>
  <si>
    <t>Undergraduate Costs</t>
  </si>
  <si>
    <t>Room and Board</t>
  </si>
  <si>
    <t>*Based on 12-18 credit hours per semester</t>
  </si>
  <si>
    <t xml:space="preserve">Michigan Technological University </t>
  </si>
  <si>
    <t xml:space="preserve">Average ACT </t>
  </si>
  <si>
    <t>Average SAT</t>
  </si>
  <si>
    <t>Undergraduates</t>
  </si>
  <si>
    <t>Part-time</t>
  </si>
  <si>
    <t>Full-time</t>
  </si>
  <si>
    <t>Graduates</t>
  </si>
  <si>
    <t>Resident</t>
  </si>
  <si>
    <t>Non Resident</t>
  </si>
  <si>
    <t>Total</t>
  </si>
  <si>
    <t>Note:</t>
  </si>
  <si>
    <t>Employees</t>
  </si>
  <si>
    <t>Number of Faculty</t>
  </si>
  <si>
    <t>Number of Staff</t>
  </si>
  <si>
    <t>Total Non-Student Employees</t>
  </si>
  <si>
    <t>Certificate</t>
  </si>
  <si>
    <t>Associate</t>
  </si>
  <si>
    <t>First Baccalaureate</t>
  </si>
  <si>
    <t>Graduate Certificate</t>
  </si>
  <si>
    <t>Masters</t>
  </si>
  <si>
    <t>Doctorate</t>
  </si>
  <si>
    <t>Books and supplies (estimate)</t>
  </si>
  <si>
    <t>First-year Retention Rate</t>
  </si>
  <si>
    <t>4-Year Graduation Rate</t>
  </si>
  <si>
    <t>6-Year Graduation Rate</t>
  </si>
  <si>
    <t>Cohort</t>
  </si>
  <si>
    <t>Facts at a Glance</t>
  </si>
  <si>
    <t>Factbook Table of Contents</t>
  </si>
  <si>
    <t>Faculty and Staff</t>
  </si>
  <si>
    <t>Faculty Data</t>
  </si>
  <si>
    <t>Staff Data</t>
  </si>
  <si>
    <t>Employee Historical Data</t>
  </si>
  <si>
    <t>All Students</t>
  </si>
  <si>
    <t>Standardized Test Scores/HS Percentile</t>
  </si>
  <si>
    <t>Admissions Data</t>
  </si>
  <si>
    <t>Tuition and Fees</t>
  </si>
  <si>
    <t>Financial Aid Data</t>
  </si>
  <si>
    <t>Enrollment Data (current year)</t>
  </si>
  <si>
    <t>Enrollment Data (historical)</t>
  </si>
  <si>
    <t>Standard Learning Students</t>
  </si>
  <si>
    <t>All degree programs offered (current year)</t>
  </si>
  <si>
    <t>Green arrows indicate an increase of more than 1%</t>
  </si>
  <si>
    <t>Yellow arrows indicate a change which is between -1% and 1%</t>
  </si>
  <si>
    <t>Red arrows indicate a decrease of more than 1%</t>
  </si>
  <si>
    <t>Office of Institutional Research</t>
  </si>
  <si>
    <t xml:space="preserve">                                                                                                                                                                                                                                                                                                                                                                                                                                                                                                                                                                                                                                                                                                                                         </t>
  </si>
  <si>
    <t xml:space="preserve"> </t>
  </si>
  <si>
    <t>Attrition/Retention Graduation Rates</t>
  </si>
  <si>
    <t>Undergraduate Mandatory Fees</t>
  </si>
  <si>
    <t xml:space="preserve">        Prepared by the office of Institutional Research</t>
  </si>
  <si>
    <t>Enrollment Headcount</t>
  </si>
  <si>
    <t>Residency</t>
  </si>
  <si>
    <t>Degree Programs</t>
  </si>
  <si>
    <t>2021-22</t>
  </si>
  <si>
    <t>Resident tuition*</t>
  </si>
  <si>
    <t>Nonresident tuition*</t>
  </si>
  <si>
    <t>First-Time Freshman Credentials</t>
  </si>
  <si>
    <t>High School GPA</t>
  </si>
  <si>
    <t>FA22</t>
  </si>
  <si>
    <t>What you will find in each workbook</t>
  </si>
  <si>
    <t>2022-23</t>
  </si>
  <si>
    <t>Women</t>
  </si>
  <si>
    <t>Men</t>
  </si>
  <si>
    <t>2023-24 Factbook</t>
  </si>
  <si>
    <t xml:space="preserve"> 2023-24</t>
  </si>
  <si>
    <t>FA23</t>
  </si>
  <si>
    <t>2023-24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</si>
</sst>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7" x14ac:knownFonts="1">
    <font>
      <sz val="11"/>
      <color theme="1"/>
      <name val="Calibri"/>
      <family val="2"/>
      <scheme val="minor"/>
    </font>
    <font>
      <sz val="18"/>
      <color theme="3"/>
      <name val="Calibri Light"/>
      <family val="2"/>
      <scheme val="major"/>
    </font>
    <font>
      <b/>
      <sz val="11"/>
      <color theme="1"/>
      <name val="Calibri"/>
      <family val="2"/>
      <scheme val="minor"/>
    </font>
    <font>
      <sz val="18"/>
      <color theme="0"/>
      <name val="Calibri Light"/>
      <family val="2"/>
      <scheme val="major"/>
    </font>
    <font>
      <b/>
      <u/>
      <sz val="11"/>
      <color theme="1"/>
      <name val="Calibri"/>
      <family val="2"/>
      <scheme val="minor"/>
    </font>
    <font>
      <sz val="10"/>
      <name val="Arial"/>
      <family val="2"/>
    </font>
    <font>
      <sz val="10"/>
      <name val="Arial"/>
      <family val="2"/>
    </font>
  </fonts>
  <fills count="5">
    <fill>
      <patternFill patternType="none"/>
    </fill>
    <fill>
      <patternFill patternType="gray125"/>
    </fill>
    <fill>
      <patternFill patternType="solid">
        <fgColor theme="2"/>
        <bgColor indexed="64"/>
      </patternFill>
    </fill>
    <fill>
      <patternFill patternType="solid">
        <fgColor theme="1"/>
        <bgColor indexed="64"/>
      </patternFill>
    </fill>
    <fill>
      <patternFill patternType="solid">
        <fgColor theme="0"/>
        <bgColor indexed="64"/>
      </patternFill>
    </fill>
  </fills>
  <borders count="19">
    <border>
      <left/>
      <right/>
      <top/>
      <bottom/>
      <diagonal/>
    </border>
    <border>
      <left style="medium">
        <color auto="1"/>
      </left>
      <right style="thick">
        <color auto="1"/>
      </right>
      <top style="thick">
        <color auto="1"/>
      </top>
      <bottom style="thick">
        <color auto="1"/>
      </bottom>
      <diagonal/>
    </border>
    <border>
      <left style="medium">
        <color auto="1"/>
      </left>
      <right style="thick">
        <color auto="1"/>
      </right>
      <top style="thick">
        <color auto="1"/>
      </top>
      <bottom style="thin">
        <color auto="1"/>
      </bottom>
      <diagonal/>
    </border>
    <border>
      <left style="medium">
        <color auto="1"/>
      </left>
      <right style="thick">
        <color auto="1"/>
      </right>
      <top style="thin">
        <color auto="1"/>
      </top>
      <bottom style="thick">
        <color auto="1"/>
      </bottom>
      <diagonal/>
    </border>
    <border>
      <left style="medium">
        <color auto="1"/>
      </left>
      <right style="thick">
        <color auto="1"/>
      </right>
      <top style="thin">
        <color auto="1"/>
      </top>
      <bottom style="thin">
        <color auto="1"/>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ck">
        <color auto="1"/>
      </bottom>
      <diagonal/>
    </border>
    <border>
      <left style="medium">
        <color auto="1"/>
      </left>
      <right style="thick">
        <color auto="1"/>
      </right>
      <top style="thick">
        <color auto="1"/>
      </top>
      <bottom/>
      <diagonal/>
    </border>
    <border>
      <left style="medium">
        <color auto="1"/>
      </left>
      <right style="thick">
        <color auto="1"/>
      </right>
      <top/>
      <bottom/>
      <diagonal/>
    </border>
    <border>
      <left style="medium">
        <color auto="1"/>
      </left>
      <right style="thick">
        <color auto="1"/>
      </right>
      <top/>
      <bottom style="thick">
        <color auto="1"/>
      </bottom>
      <diagonal/>
    </border>
    <border>
      <left/>
      <right style="thin">
        <color indexed="64"/>
      </right>
      <top/>
      <bottom/>
      <diagonal/>
    </border>
    <border>
      <left/>
      <right style="thick">
        <color auto="1"/>
      </right>
      <top style="thick">
        <color auto="1"/>
      </top>
      <bottom style="thin">
        <color auto="1"/>
      </bottom>
      <diagonal/>
    </border>
    <border>
      <left/>
      <right style="thick">
        <color auto="1"/>
      </right>
      <top style="thin">
        <color auto="1"/>
      </top>
      <bottom style="thin">
        <color auto="1"/>
      </bottom>
      <diagonal/>
    </border>
    <border>
      <left/>
      <right style="thick">
        <color auto="1"/>
      </right>
      <top style="thin">
        <color auto="1"/>
      </top>
      <bottom style="thick">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s>
  <cellStyleXfs count="5">
    <xf numFmtId="0" fontId="0" fillId="0" borderId="0"/>
    <xf numFmtId="0" fontId="1" fillId="0" borderId="0" applyNumberFormat="0" applyFill="0" applyBorder="0" applyAlignment="0" applyProtection="0"/>
    <xf numFmtId="0" fontId="5" fillId="0" borderId="0"/>
    <xf numFmtId="43" fontId="6" fillId="0" borderId="0" applyFont="0" applyFill="0" applyBorder="0" applyAlignment="0" applyProtection="0"/>
    <xf numFmtId="9" fontId="6" fillId="0" borderId="0" applyFont="0" applyFill="0" applyBorder="0" applyAlignment="0" applyProtection="0"/>
  </cellStyleXfs>
  <cellXfs count="36">
    <xf numFmtId="0" fontId="0" fillId="0" borderId="0" xfId="0"/>
    <xf numFmtId="0" fontId="2" fillId="0" borderId="0" xfId="0" applyFont="1"/>
    <xf numFmtId="0" fontId="0" fillId="0" borderId="2" xfId="0" applyBorder="1"/>
    <xf numFmtId="0" fontId="0" fillId="0" borderId="3" xfId="0" applyBorder="1"/>
    <xf numFmtId="0" fontId="0" fillId="2" borderId="2" xfId="0" applyFill="1" applyBorder="1"/>
    <xf numFmtId="0" fontId="0" fillId="2" borderId="4" xfId="0" applyFill="1" applyBorder="1"/>
    <xf numFmtId="0" fontId="0" fillId="2" borderId="3" xfId="0" applyFill="1" applyBorder="1"/>
    <xf numFmtId="0" fontId="0" fillId="2" borderId="1" xfId="0" applyFill="1" applyBorder="1"/>
    <xf numFmtId="0" fontId="2" fillId="0" borderId="0" xfId="0" applyFont="1" applyAlignment="1">
      <alignment horizontal="center"/>
    </xf>
    <xf numFmtId="4" fontId="0" fillId="0" borderId="0" xfId="0" applyNumberFormat="1" applyAlignment="1">
      <alignment horizontal="center"/>
    </xf>
    <xf numFmtId="0" fontId="4" fillId="0" borderId="0" xfId="0" applyFont="1" applyAlignment="1">
      <alignment horizontal="center"/>
    </xf>
    <xf numFmtId="0" fontId="0" fillId="0" borderId="0" xfId="0" applyAlignment="1">
      <alignment horizontal="center"/>
    </xf>
    <xf numFmtId="49" fontId="0" fillId="0" borderId="0" xfId="0" applyNumberFormat="1"/>
    <xf numFmtId="3" fontId="0" fillId="0" borderId="0" xfId="0" applyNumberFormat="1" applyAlignment="1">
      <alignment horizontal="center"/>
    </xf>
    <xf numFmtId="3" fontId="0" fillId="0" borderId="0" xfId="0" applyNumberFormat="1"/>
    <xf numFmtId="3" fontId="2" fillId="0" borderId="0" xfId="0" applyNumberFormat="1" applyFont="1" applyAlignment="1">
      <alignment horizontal="center"/>
    </xf>
    <xf numFmtId="10" fontId="0" fillId="0" borderId="0" xfId="0" applyNumberFormat="1"/>
    <xf numFmtId="0" fontId="0" fillId="2" borderId="6" xfId="0" applyFill="1" applyBorder="1"/>
    <xf numFmtId="0" fontId="0" fillId="2" borderId="5" xfId="0" applyFill="1" applyBorder="1"/>
    <xf numFmtId="164" fontId="0" fillId="0" borderId="0" xfId="0" applyNumberFormat="1" applyAlignment="1">
      <alignment horizontal="center"/>
    </xf>
    <xf numFmtId="0" fontId="0" fillId="2" borderId="7" xfId="0" applyFill="1" applyBorder="1" applyAlignment="1">
      <alignment horizontal="center" vertical="center"/>
    </xf>
    <xf numFmtId="0" fontId="0" fillId="2" borderId="9" xfId="0" applyFill="1" applyBorder="1" applyAlignment="1">
      <alignment horizontal="center" vertical="center"/>
    </xf>
    <xf numFmtId="0" fontId="3" fillId="3" borderId="0" xfId="1" applyFont="1" applyFill="1" applyBorder="1" applyAlignment="1">
      <alignment horizontal="centerContinuous"/>
    </xf>
    <xf numFmtId="0" fontId="3" fillId="3" borderId="10" xfId="1" applyFont="1" applyFill="1" applyBorder="1" applyAlignment="1">
      <alignment horizontal="centerContinuous"/>
    </xf>
    <xf numFmtId="0" fontId="0" fillId="0" borderId="11" xfId="0" applyBorder="1"/>
    <xf numFmtId="0" fontId="0" fillId="0" borderId="12" xfId="0" applyBorder="1"/>
    <xf numFmtId="0" fontId="0" fillId="0" borderId="13" xfId="0" applyBorder="1"/>
    <xf numFmtId="0" fontId="0" fillId="4" borderId="14" xfId="0" applyFill="1" applyBorder="1" applyAlignment="1">
      <alignment horizontal="center" vertical="center"/>
    </xf>
    <xf numFmtId="0" fontId="0" fillId="4" borderId="15" xfId="0" applyFill="1" applyBorder="1" applyAlignment="1">
      <alignment horizontal="center" vertical="center"/>
    </xf>
    <xf numFmtId="0" fontId="0" fillId="4" borderId="16" xfId="0" applyFill="1" applyBorder="1" applyAlignment="1">
      <alignment horizontal="center" vertical="center"/>
    </xf>
    <xf numFmtId="0" fontId="0" fillId="2" borderId="8" xfId="0" applyFill="1" applyBorder="1" applyAlignment="1">
      <alignment horizontal="centerContinuous" vertical="center"/>
    </xf>
    <xf numFmtId="0" fontId="0" fillId="2" borderId="9" xfId="0" applyFill="1" applyBorder="1" applyAlignment="1">
      <alignment horizontal="centerContinuous"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2" fillId="0" borderId="17" xfId="0" applyFont="1" applyBorder="1" applyAlignment="1">
      <alignment horizontal="centerContinuous"/>
    </xf>
    <xf numFmtId="0" fontId="0" fillId="0" borderId="18" xfId="0" applyBorder="1" applyAlignment="1">
      <alignment horizontal="centerContinuous"/>
    </xf>
  </cellXfs>
  <cellStyles count="5">
    <cellStyle name="Comma 2" xfId="3" xr:uid="{00000000-0005-0000-0000-000031000000}"/>
    <cellStyle name="Normal" xfId="0" builtinId="0"/>
    <cellStyle name="Normal 2" xfId="2" xr:uid="{00000000-0005-0000-0000-000032000000}"/>
    <cellStyle name="Percent 2" xfId="4" xr:uid="{00000000-0005-0000-0000-00003300000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3.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30</xdr:row>
      <xdr:rowOff>9525</xdr:rowOff>
    </xdr:from>
    <xdr:to>
      <xdr:col>4</xdr:col>
      <xdr:colOff>66675</xdr:colOff>
      <xdr:row>34</xdr:row>
      <xdr:rowOff>133351</xdr:rowOff>
    </xdr:to>
    <xdr:sp macro="" textlink="">
      <xdr:nvSpPr>
        <xdr:cNvPr id="4" name="TextBox 3">
          <a:extLst>
            <a:ext uri="{FF2B5EF4-FFF2-40B4-BE49-F238E27FC236}">
              <a16:creationId xmlns:a16="http://schemas.microsoft.com/office/drawing/2014/main" id="{685DAAAA-2E24-45B0-B1AD-DA833572CA0B}"/>
            </a:ext>
          </a:extLst>
        </xdr:cNvPr>
        <xdr:cNvSpPr txBox="1"/>
      </xdr:nvSpPr>
      <xdr:spPr>
        <a:xfrm>
          <a:off x="0" y="6038850"/>
          <a:ext cx="2505075" cy="885826"/>
        </a:xfrm>
        <a:prstGeom prst="rect">
          <a:avLst/>
        </a:prstGeom>
        <a:solidFill>
          <a:schemeClr val="tx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bg1"/>
              </a:solidFill>
            </a:rPr>
            <a:t>Michigan Technological University</a:t>
          </a:r>
        </a:p>
        <a:p>
          <a:pPr algn="ctr"/>
          <a:r>
            <a:rPr lang="en-US" sz="1100">
              <a:solidFill>
                <a:schemeClr val="bg1"/>
              </a:solidFill>
            </a:rPr>
            <a:t>1400 Townsend Drive</a:t>
          </a:r>
        </a:p>
        <a:p>
          <a:pPr algn="ctr"/>
          <a:r>
            <a:rPr lang="en-US" sz="1100">
              <a:solidFill>
                <a:schemeClr val="bg1"/>
              </a:solidFill>
            </a:rPr>
            <a:t>Houghton,</a:t>
          </a:r>
          <a:r>
            <a:rPr lang="en-US" sz="1100" baseline="0">
              <a:solidFill>
                <a:schemeClr val="bg1"/>
              </a:solidFill>
            </a:rPr>
            <a:t> MI, 49931-1295</a:t>
          </a:r>
          <a:endParaRPr lang="en-US" sz="1100">
            <a:solidFill>
              <a:schemeClr val="bg1"/>
            </a:solidFill>
          </a:endParaRPr>
        </a:p>
      </xdr:txBody>
    </xdr:sp>
    <xdr:clientData/>
  </xdr:twoCellAnchor>
  <xdr:twoCellAnchor>
    <xdr:from>
      <xdr:col>8</xdr:col>
      <xdr:colOff>457200</xdr:colOff>
      <xdr:row>30</xdr:row>
      <xdr:rowOff>9525</xdr:rowOff>
    </xdr:from>
    <xdr:to>
      <xdr:col>12</xdr:col>
      <xdr:colOff>600075</xdr:colOff>
      <xdr:row>34</xdr:row>
      <xdr:rowOff>133350</xdr:rowOff>
    </xdr:to>
    <xdr:sp macro="" textlink="">
      <xdr:nvSpPr>
        <xdr:cNvPr id="5" name="TextBox 4">
          <a:extLst>
            <a:ext uri="{FF2B5EF4-FFF2-40B4-BE49-F238E27FC236}">
              <a16:creationId xmlns:a16="http://schemas.microsoft.com/office/drawing/2014/main" id="{3431523B-FC0A-4C7F-9910-B0EB81D9BFE0}"/>
            </a:ext>
          </a:extLst>
        </xdr:cNvPr>
        <xdr:cNvSpPr txBox="1"/>
      </xdr:nvSpPr>
      <xdr:spPr>
        <a:xfrm>
          <a:off x="5334000" y="6038850"/>
          <a:ext cx="2581275" cy="885825"/>
        </a:xfrm>
        <a:prstGeom prst="rect">
          <a:avLst/>
        </a:prstGeom>
        <a:solidFill>
          <a:schemeClr val="tx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sz="1100" baseline="0">
              <a:solidFill>
                <a:schemeClr val="bg1"/>
              </a:solidFill>
              <a:effectLst/>
              <a:latin typeface="+mn-lt"/>
              <a:ea typeface="+mn-ea"/>
              <a:cs typeface="+mn-cs"/>
            </a:rPr>
            <a:t>Website: http://www.mtu.edu</a:t>
          </a:r>
          <a:endParaRPr lang="en-US" sz="1100">
            <a:solidFill>
              <a:schemeClr val="bg1"/>
            </a:solidFill>
          </a:endParaRPr>
        </a:p>
        <a:p>
          <a:pPr algn="ctr"/>
          <a:r>
            <a:rPr lang="en-US" sz="1100">
              <a:solidFill>
                <a:schemeClr val="bg1"/>
              </a:solidFill>
            </a:rPr>
            <a:t>Phone</a:t>
          </a:r>
          <a:r>
            <a:rPr lang="en-US" sz="1100" baseline="0">
              <a:solidFill>
                <a:schemeClr val="bg1"/>
              </a:solidFill>
            </a:rPr>
            <a:t>: 906-487-1885</a:t>
          </a:r>
        </a:p>
        <a:p>
          <a:pPr algn="ctr"/>
          <a:r>
            <a:rPr lang="en-US" sz="1100" baseline="0">
              <a:solidFill>
                <a:schemeClr val="bg1"/>
              </a:solidFill>
            </a:rPr>
            <a:t>Fax: 906-487-2338</a:t>
          </a:r>
        </a:p>
      </xdr:txBody>
    </xdr:sp>
    <xdr:clientData/>
  </xdr:twoCellAnchor>
  <xdr:twoCellAnchor>
    <xdr:from>
      <xdr:col>4</xdr:col>
      <xdr:colOff>76200</xdr:colOff>
      <xdr:row>30</xdr:row>
      <xdr:rowOff>9526</xdr:rowOff>
    </xdr:from>
    <xdr:to>
      <xdr:col>8</xdr:col>
      <xdr:colOff>457200</xdr:colOff>
      <xdr:row>34</xdr:row>
      <xdr:rowOff>133350</xdr:rowOff>
    </xdr:to>
    <xdr:sp macro="" textlink="">
      <xdr:nvSpPr>
        <xdr:cNvPr id="6" name="TextBox 5">
          <a:extLst>
            <a:ext uri="{FF2B5EF4-FFF2-40B4-BE49-F238E27FC236}">
              <a16:creationId xmlns:a16="http://schemas.microsoft.com/office/drawing/2014/main" id="{2898201E-567F-482E-8ACA-FEF1211A4BAA}"/>
            </a:ext>
          </a:extLst>
        </xdr:cNvPr>
        <xdr:cNvSpPr txBox="1"/>
      </xdr:nvSpPr>
      <xdr:spPr>
        <a:xfrm>
          <a:off x="2514600" y="6038851"/>
          <a:ext cx="2819400" cy="885824"/>
        </a:xfrm>
        <a:prstGeom prst="rect">
          <a:avLst/>
        </a:prstGeom>
        <a:solidFill>
          <a:schemeClr val="tx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100">
              <a:solidFill>
                <a:schemeClr val="bg1"/>
              </a:solidFill>
            </a:rPr>
            <a:t>University President:</a:t>
          </a:r>
          <a:r>
            <a:rPr lang="en-US" sz="1100" baseline="0">
              <a:solidFill>
                <a:schemeClr val="bg1"/>
              </a:solidFill>
            </a:rPr>
            <a:t> Dr. Richard J. Koubek</a:t>
          </a:r>
        </a:p>
        <a:p>
          <a:pPr algn="ctr"/>
          <a:r>
            <a:rPr lang="en-US" sz="1100" baseline="0">
              <a:solidFill>
                <a:schemeClr val="bg1"/>
              </a:solidFill>
            </a:rPr>
            <a:t>Academic Calendar: Semester System</a:t>
          </a:r>
        </a:p>
        <a:p>
          <a:pPr algn="ctr"/>
          <a:r>
            <a:rPr lang="en-US" sz="1100" baseline="0">
              <a:solidFill>
                <a:schemeClr val="bg1"/>
              </a:solidFill>
            </a:rPr>
            <a:t>Campus Size: 925 acres</a:t>
          </a:r>
        </a:p>
        <a:p>
          <a:pPr algn="ctr"/>
          <a:r>
            <a:rPr lang="en-US" sz="1100" baseline="0">
              <a:solidFill>
                <a:schemeClr val="bg1"/>
              </a:solidFill>
            </a:rPr>
            <a:t>Ford Center (Alberta, MI): 4,579 acres</a:t>
          </a:r>
          <a:endParaRPr lang="en-US" sz="1100">
            <a:solidFill>
              <a:schemeClr val="bg1"/>
            </a:solidFill>
          </a:endParaRPr>
        </a:p>
      </xdr:txBody>
    </xdr:sp>
    <xdr:clientData/>
  </xdr:twoCellAnchor>
  <xdr:twoCellAnchor editAs="oneCell">
    <xdr:from>
      <xdr:col>0</xdr:col>
      <xdr:colOff>0</xdr:colOff>
      <xdr:row>3</xdr:row>
      <xdr:rowOff>0</xdr:rowOff>
    </xdr:from>
    <xdr:to>
      <xdr:col>13</xdr:col>
      <xdr:colOff>0</xdr:colOff>
      <xdr:row>30</xdr:row>
      <xdr:rowOff>9525</xdr:rowOff>
    </xdr:to>
    <xdr:pic>
      <xdr:nvPicPr>
        <xdr:cNvPr id="9" name="Picture 8" descr="Michigan Tech Campus Picture">
          <a:extLst>
            <a:ext uri="{FF2B5EF4-FFF2-40B4-BE49-F238E27FC236}">
              <a16:creationId xmlns:a16="http://schemas.microsoft.com/office/drawing/2014/main" id="{1405ED10-DF2C-493A-9E24-10DF2F3FBF1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885825"/>
          <a:ext cx="7924800" cy="5153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9525</xdr:rowOff>
    </xdr:from>
    <xdr:to>
      <xdr:col>15</xdr:col>
      <xdr:colOff>606425</xdr:colOff>
      <xdr:row>13</xdr:row>
      <xdr:rowOff>38100</xdr:rowOff>
    </xdr:to>
    <xdr:sp macro="" textlink="">
      <xdr:nvSpPr>
        <xdr:cNvPr id="2" name="TextBox 1">
          <a:extLst>
            <a:ext uri="{FF2B5EF4-FFF2-40B4-BE49-F238E27FC236}">
              <a16:creationId xmlns:a16="http://schemas.microsoft.com/office/drawing/2014/main" id="{C7B56727-3693-407E-82B0-0D0013DB9AF8}"/>
            </a:ext>
          </a:extLst>
        </xdr:cNvPr>
        <xdr:cNvSpPr txBox="1"/>
      </xdr:nvSpPr>
      <xdr:spPr>
        <a:xfrm>
          <a:off x="19050" y="9525"/>
          <a:ext cx="9731375" cy="2505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n-US" sz="2000" b="0" i="0" u="none" strike="noStrike" baseline="30000">
              <a:solidFill>
                <a:schemeClr val="dk1"/>
              </a:solidFill>
              <a:latin typeface="+mn-lt"/>
              <a:ea typeface="+mn-ea"/>
              <a:cs typeface="+mn-cs"/>
            </a:rPr>
            <a:t>The Office of Institutional Research (IR) is dedicated to providing clear and accurate statistical information to our clients in a timely fashion. To this end, we are pleased to present this Michigan Technological University Fact Book.</a:t>
          </a:r>
        </a:p>
        <a:p>
          <a:pPr algn="ctr" rtl="0"/>
          <a:endParaRPr lang="en-US" sz="2000" b="0" i="0" u="none" strike="noStrike" baseline="30000">
            <a:solidFill>
              <a:schemeClr val="dk1"/>
            </a:solidFill>
            <a:latin typeface="+mn-lt"/>
            <a:ea typeface="+mn-ea"/>
            <a:cs typeface="+mn-cs"/>
          </a:endParaRPr>
        </a:p>
        <a:p>
          <a:pPr algn="ctr" rtl="0"/>
          <a:r>
            <a:rPr lang="en-US" sz="2000" b="0" i="0" u="none" strike="noStrike" baseline="30000">
              <a:solidFill>
                <a:schemeClr val="dk1"/>
              </a:solidFill>
              <a:latin typeface="+mn-lt"/>
              <a:ea typeface="+mn-ea"/>
              <a:cs typeface="+mn-cs"/>
            </a:rPr>
            <a:t>The intent of the Michigan Technological University Fact Book is to provide a quick reference for information, generally statistical, about the University. We have made every effort to include information that may be relevant to your needs, but realize that your needs may be significantly different. For this reason, we invite you to make comments and/or suggestions for future editions of the Fact Book to the address below. Your help is greatly appreciated.     </a:t>
          </a:r>
          <a:endParaRPr lang="en-US" sz="2000">
            <a:latin typeface="+mn-lt"/>
          </a:endParaRPr>
        </a:p>
      </xdr:txBody>
    </xdr:sp>
    <xdr:clientData/>
  </xdr:twoCellAnchor>
  <xdr:twoCellAnchor>
    <xdr:from>
      <xdr:col>7</xdr:col>
      <xdr:colOff>0</xdr:colOff>
      <xdr:row>15</xdr:row>
      <xdr:rowOff>0</xdr:rowOff>
    </xdr:from>
    <xdr:to>
      <xdr:col>9</xdr:col>
      <xdr:colOff>0</xdr:colOff>
      <xdr:row>17</xdr:row>
      <xdr:rowOff>0</xdr:rowOff>
    </xdr:to>
    <xdr:sp macro="" textlink="">
      <xdr:nvSpPr>
        <xdr:cNvPr id="3" name="TextBox 2">
          <a:extLst>
            <a:ext uri="{FF2B5EF4-FFF2-40B4-BE49-F238E27FC236}">
              <a16:creationId xmlns:a16="http://schemas.microsoft.com/office/drawing/2014/main" id="{A5D5466F-5DB9-4ACF-B1C9-9363FEDCCEBF}"/>
            </a:ext>
          </a:extLst>
        </xdr:cNvPr>
        <xdr:cNvSpPr txBox="1"/>
      </xdr:nvSpPr>
      <xdr:spPr>
        <a:xfrm>
          <a:off x="4267200" y="2857500"/>
          <a:ext cx="1219200" cy="381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000" b="1" i="0" baseline="30000">
              <a:solidFill>
                <a:schemeClr val="dk1"/>
              </a:solidFill>
              <a:effectLst/>
              <a:latin typeface="+mn-lt"/>
              <a:ea typeface="+mn-ea"/>
              <a:cs typeface="+mn-cs"/>
            </a:rPr>
            <a:t>Prepared</a:t>
          </a:r>
          <a:r>
            <a:rPr lang="en-US" sz="2000" b="1" i="0" baseline="0">
              <a:solidFill>
                <a:schemeClr val="dk1"/>
              </a:solidFill>
              <a:effectLst/>
              <a:latin typeface="+mn-lt"/>
              <a:ea typeface="+mn-ea"/>
              <a:cs typeface="+mn-cs"/>
            </a:rPr>
            <a:t> </a:t>
          </a:r>
          <a:r>
            <a:rPr lang="en-US" sz="2000" b="1" i="0" baseline="30000">
              <a:solidFill>
                <a:schemeClr val="dk1"/>
              </a:solidFill>
              <a:effectLst/>
              <a:latin typeface="+mn-lt"/>
              <a:ea typeface="+mn-ea"/>
              <a:cs typeface="+mn-cs"/>
            </a:rPr>
            <a:t>by:</a:t>
          </a:r>
          <a:endParaRPr lang="en-US" sz="2000" b="1">
            <a:latin typeface="+mn-lt"/>
          </a:endParaRPr>
        </a:p>
      </xdr:txBody>
    </xdr:sp>
    <xdr:clientData/>
  </xdr:twoCellAnchor>
  <xdr:twoCellAnchor>
    <xdr:from>
      <xdr:col>0</xdr:col>
      <xdr:colOff>0</xdr:colOff>
      <xdr:row>18</xdr:row>
      <xdr:rowOff>0</xdr:rowOff>
    </xdr:from>
    <xdr:to>
      <xdr:col>5</xdr:col>
      <xdr:colOff>171450</xdr:colOff>
      <xdr:row>22</xdr:row>
      <xdr:rowOff>66675</xdr:rowOff>
    </xdr:to>
    <xdr:sp macro="" textlink="">
      <xdr:nvSpPr>
        <xdr:cNvPr id="4" name="TextBox 3">
          <a:extLst>
            <a:ext uri="{FF2B5EF4-FFF2-40B4-BE49-F238E27FC236}">
              <a16:creationId xmlns:a16="http://schemas.microsoft.com/office/drawing/2014/main" id="{E0D875EE-8ED7-4BA5-B108-1B3DA040AB97}"/>
            </a:ext>
          </a:extLst>
        </xdr:cNvPr>
        <xdr:cNvSpPr txBox="1"/>
      </xdr:nvSpPr>
      <xdr:spPr>
        <a:xfrm>
          <a:off x="0" y="3429000"/>
          <a:ext cx="3219450"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n-US" sz="2400" b="1" i="0" u="none" strike="noStrike" baseline="30000">
              <a:solidFill>
                <a:schemeClr val="dk1"/>
              </a:solidFill>
              <a:latin typeface="+mn-lt"/>
              <a:ea typeface="+mn-ea"/>
              <a:cs typeface="+mn-cs"/>
            </a:rPr>
            <a:t>Rich Elenich</a:t>
          </a:r>
        </a:p>
        <a:p>
          <a:pPr algn="ctr" rtl="0"/>
          <a:r>
            <a:rPr lang="en-US" sz="2000" b="0" i="0" u="none" strike="noStrike" baseline="30000">
              <a:solidFill>
                <a:schemeClr val="dk1"/>
              </a:solidFill>
              <a:latin typeface="+mn-lt"/>
              <a:ea typeface="+mn-ea"/>
              <a:cs typeface="+mn-cs"/>
            </a:rPr>
            <a:t>Executive Director of Institutional</a:t>
          </a:r>
          <a:r>
            <a:rPr lang="en-US" sz="2000" b="0" i="0" u="none" strike="noStrike" baseline="0">
              <a:solidFill>
                <a:schemeClr val="dk1"/>
              </a:solidFill>
              <a:latin typeface="+mn-lt"/>
              <a:ea typeface="+mn-ea"/>
              <a:cs typeface="+mn-cs"/>
            </a:rPr>
            <a:t> </a:t>
          </a:r>
          <a:r>
            <a:rPr lang="en-US" sz="2000" b="0" i="0" u="none" strike="noStrike" baseline="30000">
              <a:solidFill>
                <a:schemeClr val="dk1"/>
              </a:solidFill>
              <a:latin typeface="+mn-lt"/>
              <a:ea typeface="+mn-ea"/>
              <a:cs typeface="+mn-cs"/>
            </a:rPr>
            <a:t>Research</a:t>
          </a:r>
          <a:endParaRPr lang="en-US" sz="2000"/>
        </a:p>
      </xdr:txBody>
    </xdr:sp>
    <xdr:clientData/>
  </xdr:twoCellAnchor>
  <xdr:twoCellAnchor>
    <xdr:from>
      <xdr:col>10</xdr:col>
      <xdr:colOff>428625</xdr:colOff>
      <xdr:row>18</xdr:row>
      <xdr:rowOff>9525</xdr:rowOff>
    </xdr:from>
    <xdr:to>
      <xdr:col>16</xdr:col>
      <xdr:colOff>0</xdr:colOff>
      <xdr:row>22</xdr:row>
      <xdr:rowOff>38100</xdr:rowOff>
    </xdr:to>
    <xdr:sp macro="" textlink="">
      <xdr:nvSpPr>
        <xdr:cNvPr id="5" name="TextBox 4">
          <a:extLst>
            <a:ext uri="{FF2B5EF4-FFF2-40B4-BE49-F238E27FC236}">
              <a16:creationId xmlns:a16="http://schemas.microsoft.com/office/drawing/2014/main" id="{FA14A7D2-8156-40D3-A737-F2359258A85C}"/>
            </a:ext>
          </a:extLst>
        </xdr:cNvPr>
        <xdr:cNvSpPr txBox="1"/>
      </xdr:nvSpPr>
      <xdr:spPr>
        <a:xfrm>
          <a:off x="6524625" y="3438525"/>
          <a:ext cx="3228975" cy="7905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r>
            <a:rPr lang="en-US" sz="2400" b="1" i="0" u="none" strike="noStrike" baseline="30000">
              <a:solidFill>
                <a:schemeClr val="dk1"/>
              </a:solidFill>
              <a:latin typeface="+mn-lt"/>
              <a:ea typeface="+mn-ea"/>
              <a:cs typeface="+mn-cs"/>
            </a:rPr>
            <a:t>Lydia Derks</a:t>
          </a:r>
        </a:p>
        <a:p>
          <a:pPr algn="ctr" rtl="0"/>
          <a:r>
            <a:rPr lang="en-US" sz="2000" b="0" i="0" u="none" strike="noStrike" baseline="30000">
              <a:solidFill>
                <a:schemeClr val="dk1"/>
              </a:solidFill>
              <a:latin typeface="+mn-lt"/>
              <a:ea typeface="+mn-ea"/>
              <a:cs typeface="+mn-cs"/>
            </a:rPr>
            <a:t>Student Research Assistant</a:t>
          </a:r>
          <a:endParaRPr lang="en-US" sz="2000"/>
        </a:p>
      </xdr:txBody>
    </xdr:sp>
    <xdr:clientData/>
  </xdr:twoCellAnchor>
  <xdr:twoCellAnchor>
    <xdr:from>
      <xdr:col>2</xdr:col>
      <xdr:colOff>428624</xdr:colOff>
      <xdr:row>30</xdr:row>
      <xdr:rowOff>180975</xdr:rowOff>
    </xdr:from>
    <xdr:to>
      <xdr:col>13</xdr:col>
      <xdr:colOff>152399</xdr:colOff>
      <xdr:row>49</xdr:row>
      <xdr:rowOff>180975</xdr:rowOff>
    </xdr:to>
    <xdr:sp macro="" textlink="">
      <xdr:nvSpPr>
        <xdr:cNvPr id="6" name="TextBox 5">
          <a:extLst>
            <a:ext uri="{FF2B5EF4-FFF2-40B4-BE49-F238E27FC236}">
              <a16:creationId xmlns:a16="http://schemas.microsoft.com/office/drawing/2014/main" id="{CED8112F-ED71-44E1-A47F-264C3B68155B}"/>
            </a:ext>
          </a:extLst>
        </xdr:cNvPr>
        <xdr:cNvSpPr txBox="1"/>
      </xdr:nvSpPr>
      <xdr:spPr>
        <a:xfrm>
          <a:off x="1647824" y="5895975"/>
          <a:ext cx="6429375" cy="3619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a:t>Copyright 2023</a:t>
          </a:r>
        </a:p>
        <a:p>
          <a:pPr algn="ctr"/>
          <a:r>
            <a:rPr lang="en-US" sz="1600" b="1"/>
            <a:t>Office</a:t>
          </a:r>
          <a:r>
            <a:rPr lang="en-US" sz="1600" b="1" baseline="0"/>
            <a:t> of Institutional Research</a:t>
          </a:r>
        </a:p>
        <a:p>
          <a:pPr algn="ctr"/>
          <a:r>
            <a:rPr lang="en-US" sz="1600" baseline="0"/>
            <a:t>Michigan Technological University</a:t>
          </a:r>
        </a:p>
        <a:p>
          <a:pPr algn="ctr"/>
          <a:endParaRPr lang="en-US" sz="1600" baseline="0"/>
        </a:p>
        <a:p>
          <a:pPr algn="ctr"/>
          <a:r>
            <a:rPr lang="en-US" sz="1600" baseline="0"/>
            <a:t>Phone: 906-487-2763</a:t>
          </a:r>
        </a:p>
        <a:p>
          <a:pPr algn="ctr"/>
          <a:r>
            <a:rPr lang="en-US" sz="1600" baseline="0"/>
            <a:t>Fax: 906-487-3328</a:t>
          </a:r>
        </a:p>
        <a:p>
          <a:pPr algn="ctr"/>
          <a:r>
            <a:rPr lang="en-US" sz="1600" baseline="0"/>
            <a:t>Email: ir@mtu.edu</a:t>
          </a:r>
        </a:p>
        <a:p>
          <a:pPr algn="ctr"/>
          <a:endParaRPr lang="en-US" sz="1600" baseline="0"/>
        </a:p>
        <a:p>
          <a:pPr algn="ctr"/>
          <a:r>
            <a:rPr lang="en-US" sz="1600" baseline="0"/>
            <a:t>View our data online:</a:t>
          </a:r>
        </a:p>
        <a:p>
          <a:pPr algn="ctr"/>
          <a:r>
            <a:rPr lang="en-US" sz="1600" baseline="0"/>
            <a:t>http://www.mtu.edu/institutional-research/</a:t>
          </a:r>
        </a:p>
        <a:p>
          <a:pPr algn="ctr"/>
          <a:endParaRPr lang="en-US" sz="1600" baseline="0"/>
        </a:p>
        <a:p>
          <a:pPr algn="ctr"/>
          <a:r>
            <a:rPr lang="en-US" sz="1600" baseline="0"/>
            <a:t>Michigan Technological University is an Equal Opportunity Educational Institution/Equal Opportunity Employer, which includes providing equal opportunity for protected veterans and individuals with disabilities.</a:t>
          </a:r>
        </a:p>
        <a:p>
          <a:endParaRPr lang="en-US" sz="1100" baseline="0"/>
        </a:p>
      </xdr:txBody>
    </xdr:sp>
    <xdr:clientData/>
  </xdr:twoCellAnchor>
  <xdr:twoCellAnchor editAs="oneCell">
    <xdr:from>
      <xdr:col>0</xdr:col>
      <xdr:colOff>504824</xdr:colOff>
      <xdr:row>23</xdr:row>
      <xdr:rowOff>104774</xdr:rowOff>
    </xdr:from>
    <xdr:to>
      <xdr:col>4</xdr:col>
      <xdr:colOff>38099</xdr:colOff>
      <xdr:row>29</xdr:row>
      <xdr:rowOff>19049</xdr:rowOff>
    </xdr:to>
    <xdr:pic>
      <xdr:nvPicPr>
        <xdr:cNvPr id="10" name="Picture 9" descr="Rich Elenich Signature">
          <a:extLst>
            <a:ext uri="{FF2B5EF4-FFF2-40B4-BE49-F238E27FC236}">
              <a16:creationId xmlns:a16="http://schemas.microsoft.com/office/drawing/2014/main" id="{3FEB9D36-91F3-463B-BFEF-E63D179A948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4824" y="4486274"/>
          <a:ext cx="1971675" cy="1057275"/>
        </a:xfrm>
        <a:prstGeom prst="rect">
          <a:avLst/>
        </a:prstGeom>
      </xdr:spPr>
    </xdr:pic>
    <xdr:clientData/>
  </xdr:twoCellAnchor>
  <xdr:twoCellAnchor editAs="oneCell">
    <xdr:from>
      <xdr:col>11</xdr:col>
      <xdr:colOff>276225</xdr:colOff>
      <xdr:row>22</xdr:row>
      <xdr:rowOff>133351</xdr:rowOff>
    </xdr:from>
    <xdr:to>
      <xdr:col>15</xdr:col>
      <xdr:colOff>257175</xdr:colOff>
      <xdr:row>29</xdr:row>
      <xdr:rowOff>114301</xdr:rowOff>
    </xdr:to>
    <xdr:pic>
      <xdr:nvPicPr>
        <xdr:cNvPr id="12" name="Picture 11" descr="Lydia Derks Signature">
          <a:extLst>
            <a:ext uri="{FF2B5EF4-FFF2-40B4-BE49-F238E27FC236}">
              <a16:creationId xmlns:a16="http://schemas.microsoft.com/office/drawing/2014/main" id="{5302CA19-32C5-4921-8639-C8155BC9444C}"/>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6894" t="18091" r="4735" b="55108"/>
        <a:stretch/>
      </xdr:blipFill>
      <xdr:spPr>
        <a:xfrm>
          <a:off x="6981825" y="4324351"/>
          <a:ext cx="2419350" cy="13144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136526</xdr:colOff>
      <xdr:row>60</xdr:row>
      <xdr:rowOff>19050</xdr:rowOff>
    </xdr:from>
    <xdr:to>
      <xdr:col>6</xdr:col>
      <xdr:colOff>536576</xdr:colOff>
      <xdr:row>62</xdr:row>
      <xdr:rowOff>144547</xdr:rowOff>
    </xdr:to>
    <xdr:pic>
      <xdr:nvPicPr>
        <xdr:cNvPr id="2" name="Picture 1" descr="Michigan Technological University Logo">
          <a:extLst>
            <a:ext uri="{FF2B5EF4-FFF2-40B4-BE49-F238E27FC236}">
              <a16:creationId xmlns:a16="http://schemas.microsoft.com/office/drawing/2014/main" id="{0269546C-E9F2-4118-8F44-C03FA83640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79976" y="11763375"/>
          <a:ext cx="400050" cy="506497"/>
        </a:xfrm>
        <a:prstGeom prst="rect">
          <a:avLst/>
        </a:prstGeom>
      </xdr:spPr>
    </xdr:pic>
    <xdr:clientData/>
  </xdr:twoCellAnchor>
  <xdr:twoCellAnchor editAs="oneCell">
    <xdr:from>
      <xdr:col>4</xdr:col>
      <xdr:colOff>57150</xdr:colOff>
      <xdr:row>64</xdr:row>
      <xdr:rowOff>38101</xdr:rowOff>
    </xdr:from>
    <xdr:to>
      <xdr:col>9</xdr:col>
      <xdr:colOff>313927</xdr:colOff>
      <xdr:row>65</xdr:row>
      <xdr:rowOff>31751</xdr:rowOff>
    </xdr:to>
    <xdr:pic>
      <xdr:nvPicPr>
        <xdr:cNvPr id="3" name="Picture 2" descr="Michigan Technological University Logo ">
          <a:extLst>
            <a:ext uri="{FF2B5EF4-FFF2-40B4-BE49-F238E27FC236}">
              <a16:creationId xmlns:a16="http://schemas.microsoft.com/office/drawing/2014/main" id="{7C7B6374-1A58-42BA-901F-26BD88C082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514725" y="12353926"/>
          <a:ext cx="3247627" cy="184150"/>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E1CE2-6150-4CEE-9C0B-ED05D3F2A82C}">
  <dimension ref="A1:M3"/>
  <sheetViews>
    <sheetView showGridLines="0" tabSelected="1" showWhiteSpace="0" zoomScaleNormal="100" workbookViewId="0"/>
  </sheetViews>
  <sheetFormatPr defaultRowHeight="15" x14ac:dyDescent="0.25"/>
  <cols>
    <col min="9" max="9" width="9.140625" customWidth="1"/>
  </cols>
  <sheetData>
    <row r="1" spans="1:13" ht="23.25" x14ac:dyDescent="0.35">
      <c r="A1" s="22" t="s">
        <v>17</v>
      </c>
      <c r="B1" s="22"/>
      <c r="C1" s="22"/>
      <c r="D1" s="22"/>
      <c r="E1" s="22"/>
      <c r="F1" s="22"/>
      <c r="G1" s="22"/>
      <c r="H1" s="22"/>
      <c r="I1" s="22"/>
      <c r="J1" s="22"/>
      <c r="K1" s="22"/>
      <c r="L1" s="22"/>
      <c r="M1" s="23"/>
    </row>
    <row r="2" spans="1:13" ht="23.25" x14ac:dyDescent="0.35">
      <c r="A2" s="22" t="s">
        <v>80</v>
      </c>
      <c r="B2" s="22"/>
      <c r="C2" s="22"/>
      <c r="D2" s="22"/>
      <c r="E2" s="22"/>
      <c r="F2" s="22"/>
      <c r="G2" s="22"/>
      <c r="H2" s="22"/>
      <c r="I2" s="22"/>
      <c r="J2" s="22"/>
      <c r="K2" s="22"/>
      <c r="L2" s="22"/>
      <c r="M2" s="23"/>
    </row>
    <row r="3" spans="1:13" ht="23.25" x14ac:dyDescent="0.35">
      <c r="A3" s="22" t="s">
        <v>61</v>
      </c>
      <c r="B3" s="22"/>
      <c r="C3" s="22"/>
      <c r="D3" s="22"/>
      <c r="E3" s="22"/>
      <c r="F3" s="22"/>
      <c r="G3" s="22"/>
      <c r="H3" s="22"/>
      <c r="I3" s="22"/>
      <c r="J3" s="22"/>
      <c r="K3" s="22"/>
      <c r="L3" s="22"/>
      <c r="M3" s="23"/>
    </row>
  </sheetData>
  <pageMargins left="0.7" right="0.7" top="0.75" bottom="0.75" header="0.3" footer="0.3"/>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5EC3F8-8343-4B62-AFEA-41F1FE5078C9}">
  <dimension ref="G28:Q52"/>
  <sheetViews>
    <sheetView showGridLines="0" zoomScaleNormal="100" workbookViewId="0"/>
  </sheetViews>
  <sheetFormatPr defaultRowHeight="15" x14ac:dyDescent="0.25"/>
  <sheetData>
    <row r="28" spans="7:7" x14ac:dyDescent="0.25">
      <c r="G28" t="s">
        <v>62</v>
      </c>
    </row>
    <row r="52" spans="17:17" x14ac:dyDescent="0.25">
      <c r="Q52" t="s">
        <v>63</v>
      </c>
    </row>
  </sheetData>
  <pageMargins left="0.7" right="0.7" top="0.75" bottom="0.75" header="0.3" footer="0.3"/>
  <pageSetup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10CBB-B427-4874-A57A-7B6D004EBBA9}">
  <dimension ref="A1:B20"/>
  <sheetViews>
    <sheetView workbookViewId="0"/>
  </sheetViews>
  <sheetFormatPr defaultRowHeight="15" x14ac:dyDescent="0.25"/>
  <cols>
    <col min="1" max="1" width="57.28515625" bestFit="1" customWidth="1"/>
    <col min="2" max="2" width="57.42578125" customWidth="1"/>
  </cols>
  <sheetData>
    <row r="1" spans="1:2" ht="23.25" x14ac:dyDescent="0.35">
      <c r="A1" s="22" t="s">
        <v>17</v>
      </c>
      <c r="B1" s="22"/>
    </row>
    <row r="2" spans="1:2" ht="23.25" x14ac:dyDescent="0.35">
      <c r="A2" s="22" t="s">
        <v>44</v>
      </c>
      <c r="B2" s="22"/>
    </row>
    <row r="3" spans="1:2" ht="23.25" x14ac:dyDescent="0.35">
      <c r="A3" s="22" t="s">
        <v>81</v>
      </c>
      <c r="B3" s="22"/>
    </row>
    <row r="4" spans="1:2" ht="15.75" thickBot="1" x14ac:dyDescent="0.3">
      <c r="A4" s="34" t="s">
        <v>76</v>
      </c>
      <c r="B4" s="35"/>
    </row>
    <row r="5" spans="1:2" ht="15.75" thickBot="1" x14ac:dyDescent="0.3"/>
    <row r="6" spans="1:2" ht="16.5" thickTop="1" thickBot="1" x14ac:dyDescent="0.3">
      <c r="A6" s="20" t="s">
        <v>69</v>
      </c>
      <c r="B6" s="7" t="s">
        <v>57</v>
      </c>
    </row>
    <row r="7" spans="1:2" ht="15.75" thickTop="1" x14ac:dyDescent="0.25">
      <c r="A7" s="27"/>
      <c r="B7" s="24" t="s">
        <v>46</v>
      </c>
    </row>
    <row r="8" spans="1:2" x14ac:dyDescent="0.25">
      <c r="A8" s="28" t="s">
        <v>45</v>
      </c>
      <c r="B8" s="25" t="s">
        <v>47</v>
      </c>
    </row>
    <row r="9" spans="1:2" ht="15.75" thickBot="1" x14ac:dyDescent="0.3">
      <c r="A9" s="29"/>
      <c r="B9" s="26" t="s">
        <v>48</v>
      </c>
    </row>
    <row r="10" spans="1:2" ht="15.75" thickTop="1" x14ac:dyDescent="0.25">
      <c r="A10" s="30"/>
      <c r="B10" s="4" t="s">
        <v>50</v>
      </c>
    </row>
    <row r="11" spans="1:2" x14ac:dyDescent="0.25">
      <c r="A11" s="30"/>
      <c r="B11" s="5" t="s">
        <v>51</v>
      </c>
    </row>
    <row r="12" spans="1:2" x14ac:dyDescent="0.25">
      <c r="A12" s="30" t="s">
        <v>49</v>
      </c>
      <c r="B12" s="5" t="s">
        <v>52</v>
      </c>
    </row>
    <row r="13" spans="1:2" x14ac:dyDescent="0.25">
      <c r="A13" s="30"/>
      <c r="B13" s="5" t="s">
        <v>53</v>
      </c>
    </row>
    <row r="14" spans="1:2" x14ac:dyDescent="0.25">
      <c r="A14" s="30"/>
      <c r="B14" s="5" t="s">
        <v>54</v>
      </c>
    </row>
    <row r="15" spans="1:2" ht="15.75" thickBot="1" x14ac:dyDescent="0.3">
      <c r="A15" s="31"/>
      <c r="B15" s="6" t="s">
        <v>55</v>
      </c>
    </row>
    <row r="16" spans="1:2" ht="15.75" thickTop="1" x14ac:dyDescent="0.25">
      <c r="A16" s="32" t="s">
        <v>56</v>
      </c>
      <c r="B16" s="2" t="s">
        <v>54</v>
      </c>
    </row>
    <row r="17" spans="1:2" ht="15.75" thickBot="1" x14ac:dyDescent="0.3">
      <c r="A17" s="33"/>
      <c r="B17" s="3" t="s">
        <v>55</v>
      </c>
    </row>
    <row r="18" spans="1:2" ht="15.75" thickTop="1" x14ac:dyDescent="0.25">
      <c r="A18" s="20" t="s">
        <v>1</v>
      </c>
      <c r="B18" s="18" t="s">
        <v>1</v>
      </c>
    </row>
    <row r="19" spans="1:2" ht="15.75" thickBot="1" x14ac:dyDescent="0.3">
      <c r="A19" s="21"/>
      <c r="B19" s="17" t="s">
        <v>64</v>
      </c>
    </row>
    <row r="20" spans="1:2" ht="15.75" thickTop="1" x14ac:dyDescent="0.25"/>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29A4F6-F9FD-4311-BE3D-8C18F6AEE612}">
  <dimension ref="A1:R66"/>
  <sheetViews>
    <sheetView zoomScaleNormal="100" workbookViewId="0"/>
  </sheetViews>
  <sheetFormatPr defaultRowHeight="15" x14ac:dyDescent="0.25"/>
  <cols>
    <col min="1" max="1" width="2.42578125" customWidth="1"/>
    <col min="2" max="2" width="10.85546875" customWidth="1"/>
    <col min="3" max="3" width="29.42578125" customWidth="1"/>
    <col min="6" max="6" width="12.42578125" bestFit="1" customWidth="1"/>
    <col min="7" max="7" width="10.140625" bestFit="1" customWidth="1"/>
    <col min="8" max="8" width="2.42578125" customWidth="1"/>
    <col min="9" max="9" width="10.7109375" customWidth="1"/>
    <col min="10" max="10" width="29.42578125" customWidth="1"/>
    <col min="13" max="14" width="10.140625" bestFit="1" customWidth="1"/>
    <col min="15" max="15" width="17.85546875" customWidth="1"/>
  </cols>
  <sheetData>
    <row r="1" spans="1:13" ht="23.25" x14ac:dyDescent="0.35">
      <c r="A1" s="22" t="s">
        <v>17</v>
      </c>
      <c r="B1" s="22"/>
      <c r="C1" s="22"/>
      <c r="D1" s="22"/>
      <c r="E1" s="22"/>
      <c r="F1" s="22"/>
      <c r="G1" s="22"/>
      <c r="H1" s="22"/>
      <c r="I1" s="22"/>
      <c r="J1" s="22"/>
      <c r="K1" s="22"/>
      <c r="L1" s="22"/>
      <c r="M1" s="23"/>
    </row>
    <row r="2" spans="1:13" ht="23.25" x14ac:dyDescent="0.35">
      <c r="A2" s="22" t="s">
        <v>43</v>
      </c>
      <c r="B2" s="22"/>
      <c r="C2" s="22"/>
      <c r="D2" s="22"/>
      <c r="E2" s="22"/>
      <c r="F2" s="22"/>
      <c r="G2" s="22"/>
      <c r="H2" s="22"/>
      <c r="I2" s="22"/>
      <c r="J2" s="22"/>
      <c r="K2" s="22"/>
      <c r="L2" s="22"/>
      <c r="M2" s="23"/>
    </row>
    <row r="3" spans="1:13" ht="23.25" x14ac:dyDescent="0.35">
      <c r="A3" s="22" t="s">
        <v>81</v>
      </c>
      <c r="B3" s="22"/>
      <c r="C3" s="22"/>
      <c r="D3" s="22"/>
      <c r="E3" s="22"/>
      <c r="F3" s="22"/>
      <c r="G3" s="22"/>
      <c r="H3" s="22"/>
      <c r="I3" s="22"/>
      <c r="J3" s="22"/>
      <c r="K3" s="22"/>
      <c r="L3" s="22"/>
      <c r="M3" s="23"/>
    </row>
    <row r="4" spans="1:13" x14ac:dyDescent="0.25">
      <c r="A4" s="1"/>
      <c r="B4" s="1"/>
      <c r="C4" s="1"/>
    </row>
    <row r="5" spans="1:13" x14ac:dyDescent="0.25">
      <c r="A5" s="1" t="s">
        <v>73</v>
      </c>
      <c r="B5" s="1"/>
      <c r="C5" s="1"/>
      <c r="D5" s="8" t="s">
        <v>75</v>
      </c>
      <c r="E5" s="8" t="s">
        <v>82</v>
      </c>
      <c r="H5" s="1" t="s">
        <v>3</v>
      </c>
      <c r="I5" s="1"/>
      <c r="J5" s="1"/>
    </row>
    <row r="6" spans="1:13" x14ac:dyDescent="0.25">
      <c r="K6" s="8">
        <v>2021</v>
      </c>
      <c r="L6" s="8">
        <v>2022</v>
      </c>
    </row>
    <row r="7" spans="1:13" x14ac:dyDescent="0.25">
      <c r="B7" t="s">
        <v>18</v>
      </c>
      <c r="D7" s="9">
        <v>27.2756598</v>
      </c>
      <c r="E7" s="9">
        <v>27.950495</v>
      </c>
      <c r="F7" s="16">
        <f>(E7-D7)/D7</f>
        <v>2.4741297000632059E-2</v>
      </c>
      <c r="K7" s="10" t="s">
        <v>42</v>
      </c>
      <c r="L7" s="10" t="s">
        <v>42</v>
      </c>
    </row>
    <row r="8" spans="1:13" x14ac:dyDescent="0.25">
      <c r="B8" t="s">
        <v>19</v>
      </c>
      <c r="D8" s="9">
        <v>1230.8316400000001</v>
      </c>
      <c r="E8" s="9">
        <v>1220.5944099999999</v>
      </c>
      <c r="F8" s="16">
        <f>(E8-D8)/D8</f>
        <v>-8.317327624109647E-3</v>
      </c>
      <c r="I8" t="s">
        <v>39</v>
      </c>
      <c r="K8" s="11">
        <v>84.9</v>
      </c>
      <c r="L8" s="11">
        <v>87.6</v>
      </c>
      <c r="M8" s="16">
        <f>(L8-K8)/100</f>
        <v>2.6999999999999885E-2</v>
      </c>
    </row>
    <row r="9" spans="1:13" x14ac:dyDescent="0.25">
      <c r="B9" t="s">
        <v>74</v>
      </c>
      <c r="D9" s="11">
        <v>3.82</v>
      </c>
      <c r="E9" s="11">
        <v>3.83</v>
      </c>
      <c r="F9" s="16">
        <f>(E9-D9)/D9</f>
        <v>2.6178010471204793E-3</v>
      </c>
      <c r="K9" s="11"/>
      <c r="L9" s="11"/>
    </row>
    <row r="10" spans="1:13" x14ac:dyDescent="0.25">
      <c r="K10" s="8">
        <v>2016</v>
      </c>
      <c r="L10" s="8">
        <v>2017</v>
      </c>
    </row>
    <row r="11" spans="1:13" x14ac:dyDescent="0.25">
      <c r="A11" s="1" t="s">
        <v>2</v>
      </c>
      <c r="B11" s="1"/>
      <c r="C11" s="1"/>
      <c r="D11" s="8" t="s">
        <v>75</v>
      </c>
      <c r="E11" s="8" t="s">
        <v>82</v>
      </c>
      <c r="K11" s="10" t="s">
        <v>42</v>
      </c>
      <c r="L11" s="10" t="s">
        <v>42</v>
      </c>
    </row>
    <row r="12" spans="1:13" x14ac:dyDescent="0.25">
      <c r="B12" s="12" t="s">
        <v>20</v>
      </c>
      <c r="I12" t="s">
        <v>40</v>
      </c>
      <c r="K12" s="19">
        <v>33.200000000000003</v>
      </c>
      <c r="L12" s="19">
        <v>34.4</v>
      </c>
      <c r="M12" s="16">
        <f>(L12-K12)/100</f>
        <v>1.1999999999999957E-2</v>
      </c>
    </row>
    <row r="13" spans="1:13" x14ac:dyDescent="0.25">
      <c r="C13" s="12" t="s">
        <v>22</v>
      </c>
      <c r="D13" s="13">
        <v>5413</v>
      </c>
      <c r="E13" s="13">
        <v>5623</v>
      </c>
      <c r="F13" s="16">
        <f>(E13-D13)/D13</f>
        <v>3.8795492333271751E-2</v>
      </c>
      <c r="K13" s="11"/>
      <c r="L13" s="11"/>
    </row>
    <row r="14" spans="1:13" x14ac:dyDescent="0.25">
      <c r="C14" s="12" t="s">
        <v>21</v>
      </c>
      <c r="D14" s="13">
        <v>297</v>
      </c>
      <c r="E14" s="13">
        <v>280</v>
      </c>
      <c r="F14" s="16">
        <f>(E14-D14)/D14</f>
        <v>-5.7239057239057242E-2</v>
      </c>
      <c r="K14" s="8">
        <v>2016</v>
      </c>
      <c r="L14" s="8">
        <v>2017</v>
      </c>
    </row>
    <row r="15" spans="1:13" x14ac:dyDescent="0.25">
      <c r="B15" s="12" t="s">
        <v>23</v>
      </c>
      <c r="F15" s="16"/>
      <c r="K15" s="10" t="s">
        <v>42</v>
      </c>
      <c r="L15" s="10" t="s">
        <v>42</v>
      </c>
    </row>
    <row r="16" spans="1:13" x14ac:dyDescent="0.25">
      <c r="B16" s="12"/>
      <c r="C16" s="12" t="s">
        <v>22</v>
      </c>
      <c r="D16" s="13">
        <v>989</v>
      </c>
      <c r="E16" s="13">
        <v>1020</v>
      </c>
      <c r="F16" s="16">
        <f t="shared" ref="F16:F55" si="0">(E16-D16)/D16</f>
        <v>3.1344792719919107E-2</v>
      </c>
      <c r="I16" t="s">
        <v>41</v>
      </c>
      <c r="K16" s="11">
        <v>67.8</v>
      </c>
      <c r="L16" s="11">
        <v>68.7</v>
      </c>
      <c r="M16" s="16">
        <f>(L16-K16)/100</f>
        <v>9.0000000000000566E-3</v>
      </c>
    </row>
    <row r="17" spans="1:18" x14ac:dyDescent="0.25">
      <c r="C17" s="12" t="s">
        <v>21</v>
      </c>
      <c r="D17" s="13">
        <v>375</v>
      </c>
      <c r="E17" s="13">
        <v>401</v>
      </c>
      <c r="F17" s="16">
        <f t="shared" si="0"/>
        <v>6.933333333333333E-2</v>
      </c>
    </row>
    <row r="18" spans="1:18" x14ac:dyDescent="0.25">
      <c r="F18" s="16"/>
    </row>
    <row r="19" spans="1:18" x14ac:dyDescent="0.25">
      <c r="F19" s="16"/>
      <c r="H19" s="1" t="s">
        <v>67</v>
      </c>
      <c r="K19" s="8" t="s">
        <v>75</v>
      </c>
      <c r="L19" s="8" t="s">
        <v>82</v>
      </c>
    </row>
    <row r="20" spans="1:18" x14ac:dyDescent="0.25">
      <c r="A20" s="1" t="s">
        <v>68</v>
      </c>
      <c r="B20" s="1"/>
      <c r="C20" s="1"/>
      <c r="D20" s="8" t="s">
        <v>75</v>
      </c>
      <c r="E20" s="8" t="s">
        <v>82</v>
      </c>
      <c r="F20" s="16"/>
      <c r="I20" s="1"/>
    </row>
    <row r="21" spans="1:18" x14ac:dyDescent="0.25">
      <c r="D21" s="8"/>
      <c r="E21" s="8"/>
      <c r="F21" s="16"/>
      <c r="I21" s="12" t="s">
        <v>20</v>
      </c>
      <c r="K21" s="13">
        <v>5710</v>
      </c>
      <c r="L21" s="13">
        <v>5903</v>
      </c>
      <c r="M21" s="16">
        <f>(L21-K21)/K21</f>
        <v>3.3800350262697024E-2</v>
      </c>
      <c r="P21" s="12"/>
      <c r="Q21" s="12"/>
      <c r="R21" s="12"/>
    </row>
    <row r="22" spans="1:18" x14ac:dyDescent="0.25">
      <c r="B22" s="12" t="s">
        <v>24</v>
      </c>
      <c r="D22" s="13">
        <v>4831</v>
      </c>
      <c r="E22" s="13">
        <v>4953</v>
      </c>
      <c r="F22" s="16">
        <f>(E22-D22)/D22</f>
        <v>2.5253570689298281E-2</v>
      </c>
      <c r="I22" s="12" t="s">
        <v>23</v>
      </c>
      <c r="K22" s="13">
        <v>1364</v>
      </c>
      <c r="L22" s="13">
        <v>1421</v>
      </c>
      <c r="M22" s="16">
        <f>(L22-K22)/K22</f>
        <v>4.1788856304985335E-2</v>
      </c>
      <c r="P22" s="12"/>
      <c r="Q22" s="12"/>
      <c r="R22" s="12"/>
    </row>
    <row r="23" spans="1:18" x14ac:dyDescent="0.25">
      <c r="B23" s="12" t="s">
        <v>25</v>
      </c>
      <c r="D23" s="13">
        <v>1517</v>
      </c>
      <c r="E23" s="13">
        <v>1617</v>
      </c>
      <c r="F23" s="16">
        <f t="shared" si="0"/>
        <v>6.5919578114700061E-2</v>
      </c>
      <c r="I23" s="1" t="s">
        <v>26</v>
      </c>
      <c r="K23" s="15">
        <f>SUM(K21:K22)</f>
        <v>7074</v>
      </c>
      <c r="L23" s="15">
        <f>SUM(L21:L22)</f>
        <v>7324</v>
      </c>
      <c r="M23" s="16">
        <f>(L23-K23)/K23</f>
        <v>3.5340684195646024E-2</v>
      </c>
      <c r="P23" s="12"/>
      <c r="Q23" s="12"/>
      <c r="R23" s="12"/>
    </row>
    <row r="24" spans="1:18" x14ac:dyDescent="0.25">
      <c r="B24" s="12" t="s">
        <v>11</v>
      </c>
      <c r="D24" s="13">
        <v>726</v>
      </c>
      <c r="E24" s="13">
        <v>754</v>
      </c>
      <c r="F24" s="16">
        <f t="shared" si="0"/>
        <v>3.8567493112947659E-2</v>
      </c>
      <c r="P24" s="12"/>
      <c r="Q24" s="12"/>
      <c r="R24" s="12"/>
    </row>
    <row r="25" spans="1:18" x14ac:dyDescent="0.25">
      <c r="F25" s="16"/>
    </row>
    <row r="26" spans="1:18" x14ac:dyDescent="0.25">
      <c r="F26" s="16"/>
      <c r="H26" s="1" t="s">
        <v>0</v>
      </c>
      <c r="I26" s="1"/>
      <c r="J26" s="1"/>
      <c r="K26" s="8" t="s">
        <v>75</v>
      </c>
      <c r="L26" s="8" t="s">
        <v>82</v>
      </c>
      <c r="O26" s="12"/>
      <c r="P26" s="12"/>
    </row>
    <row r="27" spans="1:18" x14ac:dyDescent="0.25">
      <c r="A27" s="1" t="s">
        <v>28</v>
      </c>
      <c r="B27" s="1"/>
      <c r="C27" s="1"/>
      <c r="D27" s="8" t="s">
        <v>75</v>
      </c>
      <c r="E27" s="8" t="s">
        <v>82</v>
      </c>
      <c r="F27" s="16"/>
      <c r="I27" s="12" t="s">
        <v>20</v>
      </c>
      <c r="O27" s="12"/>
      <c r="P27" s="12"/>
      <c r="Q27" s="12"/>
    </row>
    <row r="28" spans="1:18" x14ac:dyDescent="0.25">
      <c r="F28" s="16"/>
      <c r="J28" s="12" t="s">
        <v>79</v>
      </c>
      <c r="K28" s="13">
        <v>4017</v>
      </c>
      <c r="L28" s="13">
        <v>4150</v>
      </c>
      <c r="M28" s="16">
        <f>(L28-K28)/K28</f>
        <v>3.3109285536470003E-2</v>
      </c>
      <c r="O28" s="12"/>
      <c r="P28" s="12"/>
      <c r="Q28" s="12"/>
    </row>
    <row r="29" spans="1:18" x14ac:dyDescent="0.25">
      <c r="B29" t="s">
        <v>29</v>
      </c>
      <c r="D29" s="11">
        <v>472</v>
      </c>
      <c r="E29" s="11">
        <v>473</v>
      </c>
      <c r="F29" s="16">
        <f>(E29-D29)/D29</f>
        <v>2.1186440677966102E-3</v>
      </c>
      <c r="I29" s="12"/>
      <c r="J29" s="12" t="s">
        <v>78</v>
      </c>
      <c r="K29" s="13">
        <v>1693</v>
      </c>
      <c r="L29" s="13">
        <v>1753</v>
      </c>
      <c r="M29" s="16">
        <f>(L29-K29)/K29</f>
        <v>3.5440047253396341E-2</v>
      </c>
      <c r="O29" s="12"/>
      <c r="P29" s="12"/>
      <c r="Q29" s="12"/>
    </row>
    <row r="30" spans="1:18" x14ac:dyDescent="0.25">
      <c r="B30" t="s">
        <v>30</v>
      </c>
      <c r="D30" s="13">
        <v>1108</v>
      </c>
      <c r="E30" s="13">
        <v>1150</v>
      </c>
      <c r="F30" s="16">
        <f t="shared" ref="F30:F31" si="1">(E30-D30)/D30</f>
        <v>3.7906137184115521E-2</v>
      </c>
      <c r="I30" s="12" t="s">
        <v>23</v>
      </c>
      <c r="K30" s="13"/>
      <c r="L30" s="13"/>
      <c r="M30" s="16"/>
      <c r="O30" s="12"/>
      <c r="P30" s="12"/>
      <c r="Q30" s="12"/>
    </row>
    <row r="31" spans="1:18" x14ac:dyDescent="0.25">
      <c r="B31" t="s">
        <v>31</v>
      </c>
      <c r="D31" s="13">
        <f>D29+D30</f>
        <v>1580</v>
      </c>
      <c r="E31" s="13">
        <f>E29+E30</f>
        <v>1623</v>
      </c>
      <c r="F31" s="16">
        <f t="shared" si="1"/>
        <v>2.7215189873417721E-2</v>
      </c>
      <c r="I31" s="12"/>
      <c r="J31" s="12" t="s">
        <v>79</v>
      </c>
      <c r="K31" s="13">
        <v>940</v>
      </c>
      <c r="L31" s="13">
        <v>966</v>
      </c>
      <c r="M31" s="16">
        <f t="shared" ref="M31:M51" si="2">(L31-K31)/K31</f>
        <v>2.7659574468085105E-2</v>
      </c>
    </row>
    <row r="32" spans="1:18" x14ac:dyDescent="0.25">
      <c r="D32" s="14"/>
      <c r="F32" s="16"/>
      <c r="J32" s="12" t="s">
        <v>78</v>
      </c>
      <c r="K32" s="13">
        <v>424</v>
      </c>
      <c r="L32" s="13">
        <v>455</v>
      </c>
      <c r="M32" s="16">
        <f t="shared" si="2"/>
        <v>7.3113207547169809E-2</v>
      </c>
    </row>
    <row r="33" spans="1:16" x14ac:dyDescent="0.25">
      <c r="F33" s="16"/>
      <c r="M33" s="16"/>
    </row>
    <row r="34" spans="1:16" x14ac:dyDescent="0.25">
      <c r="A34" s="1" t="s">
        <v>4</v>
      </c>
      <c r="B34" s="1"/>
      <c r="C34" s="1"/>
      <c r="D34" s="8" t="s">
        <v>75</v>
      </c>
      <c r="E34" s="8" t="s">
        <v>82</v>
      </c>
      <c r="F34" s="16"/>
      <c r="M34" s="16"/>
    </row>
    <row r="35" spans="1:16" x14ac:dyDescent="0.25">
      <c r="B35" s="12" t="s">
        <v>20</v>
      </c>
      <c r="D35" s="8"/>
      <c r="E35" s="8"/>
      <c r="F35" s="16"/>
      <c r="H35" s="1" t="s">
        <v>1</v>
      </c>
      <c r="I35" s="1"/>
      <c r="J35" s="1"/>
      <c r="K35" s="8" t="s">
        <v>70</v>
      </c>
      <c r="L35" s="8" t="s">
        <v>77</v>
      </c>
      <c r="M35" s="16"/>
      <c r="P35" s="12"/>
    </row>
    <row r="36" spans="1:16" x14ac:dyDescent="0.25">
      <c r="B36" s="12"/>
      <c r="C36" t="s">
        <v>5</v>
      </c>
      <c r="D36" s="13">
        <v>245</v>
      </c>
      <c r="E36" s="13">
        <v>316</v>
      </c>
      <c r="F36" s="16">
        <f>(E36-D36)/D36</f>
        <v>0.28979591836734692</v>
      </c>
      <c r="M36" s="16"/>
      <c r="P36" s="12"/>
    </row>
    <row r="37" spans="1:16" x14ac:dyDescent="0.25">
      <c r="B37" s="12"/>
      <c r="C37" t="s">
        <v>6</v>
      </c>
      <c r="D37" s="13">
        <v>26</v>
      </c>
      <c r="E37" s="13">
        <v>29</v>
      </c>
      <c r="F37" s="16">
        <f>(E37-D37)/D37</f>
        <v>0.11538461538461539</v>
      </c>
      <c r="I37" s="12" t="s">
        <v>32</v>
      </c>
      <c r="K37" s="13">
        <v>3</v>
      </c>
      <c r="L37" s="13">
        <v>7</v>
      </c>
      <c r="M37" s="16">
        <f t="shared" si="2"/>
        <v>1.3333333333333333</v>
      </c>
      <c r="P37" s="12"/>
    </row>
    <row r="38" spans="1:16" x14ac:dyDescent="0.25">
      <c r="B38" s="12"/>
      <c r="C38" t="s">
        <v>7</v>
      </c>
      <c r="D38" s="13">
        <v>56</v>
      </c>
      <c r="E38" s="13">
        <v>53</v>
      </c>
      <c r="F38" s="16">
        <f t="shared" si="0"/>
        <v>-5.3571428571428568E-2</v>
      </c>
      <c r="I38" s="12" t="s">
        <v>33</v>
      </c>
      <c r="K38" s="13">
        <v>5</v>
      </c>
      <c r="L38" s="13">
        <v>3</v>
      </c>
      <c r="M38" s="16">
        <f t="shared" si="2"/>
        <v>-0.4</v>
      </c>
      <c r="P38" s="12"/>
    </row>
    <row r="39" spans="1:16" x14ac:dyDescent="0.25">
      <c r="B39" s="12"/>
      <c r="C39" t="s">
        <v>8</v>
      </c>
      <c r="D39" s="13">
        <v>137</v>
      </c>
      <c r="E39" s="13">
        <v>123</v>
      </c>
      <c r="F39" s="16">
        <f t="shared" si="0"/>
        <v>-0.10218978102189781</v>
      </c>
      <c r="I39" s="12" t="s">
        <v>34</v>
      </c>
      <c r="K39" s="13">
        <v>1164</v>
      </c>
      <c r="L39" s="13">
        <v>1109</v>
      </c>
      <c r="M39" s="16">
        <f t="shared" si="2"/>
        <v>-4.7250859106529208E-2</v>
      </c>
      <c r="P39" s="12"/>
    </row>
    <row r="40" spans="1:16" x14ac:dyDescent="0.25">
      <c r="B40" s="12"/>
      <c r="C40" t="s">
        <v>9</v>
      </c>
      <c r="D40" s="13">
        <v>166</v>
      </c>
      <c r="E40" s="13">
        <v>185</v>
      </c>
      <c r="F40" s="16">
        <f t="shared" si="0"/>
        <v>0.1144578313253012</v>
      </c>
      <c r="I40" s="12" t="s">
        <v>35</v>
      </c>
      <c r="K40" s="13">
        <v>121</v>
      </c>
      <c r="L40" s="13">
        <v>130</v>
      </c>
      <c r="M40" s="16">
        <f t="shared" si="2"/>
        <v>7.43801652892562E-2</v>
      </c>
      <c r="P40" s="12"/>
    </row>
    <row r="41" spans="1:16" x14ac:dyDescent="0.25">
      <c r="B41" s="12"/>
      <c r="C41" t="s">
        <v>10</v>
      </c>
      <c r="D41" s="13">
        <v>4820</v>
      </c>
      <c r="E41" s="13">
        <v>4933</v>
      </c>
      <c r="F41" s="16">
        <f t="shared" si="0"/>
        <v>2.3443983402489627E-2</v>
      </c>
      <c r="I41" s="12" t="s">
        <v>36</v>
      </c>
      <c r="K41" s="13">
        <v>353</v>
      </c>
      <c r="L41" s="13">
        <v>385</v>
      </c>
      <c r="M41" s="16">
        <f t="shared" si="2"/>
        <v>9.0651558073654395E-2</v>
      </c>
    </row>
    <row r="42" spans="1:16" x14ac:dyDescent="0.25">
      <c r="B42" s="12"/>
      <c r="C42" t="s">
        <v>11</v>
      </c>
      <c r="D42" s="13">
        <v>46</v>
      </c>
      <c r="E42" s="13">
        <v>54</v>
      </c>
      <c r="F42" s="16">
        <f t="shared" si="0"/>
        <v>0.17391304347826086</v>
      </c>
      <c r="I42" s="12" t="s">
        <v>37</v>
      </c>
      <c r="K42" s="13">
        <v>74</v>
      </c>
      <c r="L42" s="13">
        <v>86</v>
      </c>
      <c r="M42" s="16">
        <f t="shared" si="2"/>
        <v>0.16216216216216217</v>
      </c>
    </row>
    <row r="43" spans="1:16" x14ac:dyDescent="0.25">
      <c r="B43" s="12"/>
      <c r="C43" t="s">
        <v>12</v>
      </c>
      <c r="D43" s="13">
        <v>213</v>
      </c>
      <c r="E43" s="13">
        <v>206</v>
      </c>
      <c r="F43" s="16">
        <f t="shared" si="0"/>
        <v>-3.2863849765258218E-2</v>
      </c>
      <c r="I43" s="12"/>
      <c r="M43" s="16"/>
      <c r="P43" s="12"/>
    </row>
    <row r="44" spans="1:16" x14ac:dyDescent="0.25">
      <c r="C44" t="s">
        <v>13</v>
      </c>
      <c r="D44" s="13">
        <v>1</v>
      </c>
      <c r="E44" s="13">
        <v>4</v>
      </c>
      <c r="F44" s="16">
        <f>(E44-D44)/D44</f>
        <v>3</v>
      </c>
      <c r="M44" s="16"/>
      <c r="P44" s="12"/>
    </row>
    <row r="45" spans="1:16" x14ac:dyDescent="0.25">
      <c r="B45" s="12" t="s">
        <v>23</v>
      </c>
      <c r="D45" s="13"/>
      <c r="E45" s="14"/>
      <c r="F45" s="16"/>
      <c r="H45" s="1" t="s">
        <v>14</v>
      </c>
      <c r="I45" s="1"/>
      <c r="J45" s="1"/>
      <c r="K45" s="8" t="s">
        <v>77</v>
      </c>
      <c r="L45" s="8" t="s">
        <v>83</v>
      </c>
      <c r="M45" s="16"/>
      <c r="P45" s="12"/>
    </row>
    <row r="46" spans="1:16" x14ac:dyDescent="0.25">
      <c r="B46" s="12"/>
      <c r="C46" t="s">
        <v>5</v>
      </c>
      <c r="D46" s="13">
        <v>28</v>
      </c>
      <c r="E46" s="13">
        <v>31</v>
      </c>
      <c r="F46" s="16">
        <f t="shared" si="0"/>
        <v>0.10714285714285714</v>
      </c>
      <c r="K46" s="8"/>
      <c r="L46" s="8"/>
      <c r="M46" s="16"/>
      <c r="P46" s="12"/>
    </row>
    <row r="47" spans="1:16" x14ac:dyDescent="0.25">
      <c r="B47" s="12"/>
      <c r="C47" t="s">
        <v>6</v>
      </c>
      <c r="D47" s="13">
        <v>6</v>
      </c>
      <c r="E47" s="13">
        <v>8</v>
      </c>
      <c r="F47" s="16">
        <f t="shared" si="0"/>
        <v>0.33333333333333331</v>
      </c>
      <c r="I47" t="s">
        <v>71</v>
      </c>
      <c r="K47" s="13">
        <v>17296</v>
      </c>
      <c r="L47" s="13">
        <v>18074</v>
      </c>
      <c r="M47" s="16">
        <f>(L47-K47)/K47</f>
        <v>4.4981498612395927E-2</v>
      </c>
      <c r="P47" s="12"/>
    </row>
    <row r="48" spans="1:16" x14ac:dyDescent="0.25">
      <c r="B48" s="12"/>
      <c r="C48" t="s">
        <v>7</v>
      </c>
      <c r="D48" s="13">
        <v>23</v>
      </c>
      <c r="E48" s="13">
        <v>27</v>
      </c>
      <c r="F48" s="16">
        <f t="shared" si="0"/>
        <v>0.17391304347826086</v>
      </c>
      <c r="I48" t="s">
        <v>72</v>
      </c>
      <c r="K48" s="13">
        <v>39256</v>
      </c>
      <c r="L48" s="13">
        <v>41022</v>
      </c>
      <c r="M48" s="16">
        <f t="shared" si="2"/>
        <v>4.4986753617281432E-2</v>
      </c>
      <c r="P48" s="12"/>
    </row>
    <row r="49" spans="1:15" x14ac:dyDescent="0.25">
      <c r="B49" s="12"/>
      <c r="C49" t="s">
        <v>8</v>
      </c>
      <c r="D49" s="13">
        <v>21</v>
      </c>
      <c r="E49" s="13">
        <v>24</v>
      </c>
      <c r="F49" s="16">
        <f t="shared" si="0"/>
        <v>0.14285714285714285</v>
      </c>
      <c r="I49" t="s">
        <v>65</v>
      </c>
      <c r="K49" s="13">
        <v>318</v>
      </c>
      <c r="L49" s="13">
        <v>318</v>
      </c>
      <c r="M49" s="16">
        <f t="shared" si="2"/>
        <v>0</v>
      </c>
    </row>
    <row r="50" spans="1:15" x14ac:dyDescent="0.25">
      <c r="B50" s="12"/>
      <c r="C50" t="s">
        <v>9</v>
      </c>
      <c r="D50" s="13">
        <v>24</v>
      </c>
      <c r="E50" s="13">
        <v>20</v>
      </c>
      <c r="F50" s="16">
        <f t="shared" si="0"/>
        <v>-0.16666666666666666</v>
      </c>
      <c r="I50" t="s">
        <v>15</v>
      </c>
      <c r="K50" s="13">
        <v>12058</v>
      </c>
      <c r="L50" s="13">
        <v>12774</v>
      </c>
      <c r="M50" s="16">
        <f t="shared" si="2"/>
        <v>5.9379664952728478E-2</v>
      </c>
      <c r="O50" s="12"/>
    </row>
    <row r="51" spans="1:15" x14ac:dyDescent="0.25">
      <c r="B51" s="12"/>
      <c r="C51" t="s">
        <v>10</v>
      </c>
      <c r="D51" s="13">
        <v>553</v>
      </c>
      <c r="E51" s="13">
        <v>592</v>
      </c>
      <c r="F51" s="16">
        <f t="shared" si="0"/>
        <v>7.0524412296564198E-2</v>
      </c>
      <c r="I51" t="s">
        <v>38</v>
      </c>
      <c r="K51" s="13">
        <v>1200</v>
      </c>
      <c r="L51" s="13">
        <v>1200</v>
      </c>
      <c r="M51" s="16">
        <f t="shared" si="2"/>
        <v>0</v>
      </c>
      <c r="O51" s="12"/>
    </row>
    <row r="52" spans="1:15" x14ac:dyDescent="0.25">
      <c r="B52" s="12"/>
      <c r="C52" t="s">
        <v>11</v>
      </c>
      <c r="D52" s="13">
        <v>680</v>
      </c>
      <c r="E52" s="13">
        <v>700</v>
      </c>
      <c r="F52" s="16">
        <f t="shared" si="0"/>
        <v>2.9411764705882353E-2</v>
      </c>
      <c r="H52" t="s">
        <v>16</v>
      </c>
    </row>
    <row r="53" spans="1:15" x14ac:dyDescent="0.25">
      <c r="C53" t="s">
        <v>12</v>
      </c>
      <c r="D53" s="13">
        <v>28</v>
      </c>
      <c r="E53" s="13">
        <v>19</v>
      </c>
      <c r="F53" s="16">
        <f>(E53-D53)/D53</f>
        <v>-0.32142857142857145</v>
      </c>
    </row>
    <row r="54" spans="1:15" x14ac:dyDescent="0.25">
      <c r="C54" t="s">
        <v>13</v>
      </c>
      <c r="D54" s="13">
        <v>1</v>
      </c>
      <c r="E54" s="13">
        <v>0</v>
      </c>
      <c r="F54" s="16">
        <f>(E54-D54)/D54</f>
        <v>-1</v>
      </c>
    </row>
    <row r="55" spans="1:15" x14ac:dyDescent="0.25">
      <c r="B55" s="1" t="s">
        <v>26</v>
      </c>
      <c r="C55" s="1"/>
      <c r="D55" s="15">
        <f>SUM(D36:D54)</f>
        <v>7074</v>
      </c>
      <c r="E55" s="15">
        <f>SUM(E36:E54)</f>
        <v>7324</v>
      </c>
      <c r="F55" s="16">
        <f t="shared" si="0"/>
        <v>3.5340684195646024E-2</v>
      </c>
    </row>
    <row r="56" spans="1:15" x14ac:dyDescent="0.25">
      <c r="D56" s="13"/>
      <c r="E56" s="11"/>
    </row>
    <row r="57" spans="1:15" x14ac:dyDescent="0.25">
      <c r="A57" s="1" t="s">
        <v>27</v>
      </c>
    </row>
    <row r="59" spans="1:15" x14ac:dyDescent="0.25">
      <c r="B59" t="s">
        <v>58</v>
      </c>
    </row>
    <row r="60" spans="1:15" x14ac:dyDescent="0.25">
      <c r="B60" t="s">
        <v>59</v>
      </c>
    </row>
    <row r="61" spans="1:15" x14ac:dyDescent="0.25">
      <c r="B61" t="s">
        <v>60</v>
      </c>
    </row>
    <row r="66" spans="5:5" x14ac:dyDescent="0.25">
      <c r="E66" t="s">
        <v>66</v>
      </c>
    </row>
  </sheetData>
  <conditionalFormatting sqref="F7:F9">
    <cfRule type="iconSet" priority="17">
      <iconSet iconSet="3Arrows">
        <cfvo type="percent" val="0"/>
        <cfvo type="formula" val="-0.01"/>
        <cfvo type="formula" val="0.01"/>
      </iconSet>
    </cfRule>
  </conditionalFormatting>
  <conditionalFormatting sqref="F13:F55">
    <cfRule type="iconSet" priority="20">
      <iconSet iconSet="3Arrows">
        <cfvo type="percent" val="0"/>
        <cfvo type="formula" val="-0.01"/>
        <cfvo type="formula" val="0.01"/>
      </iconSet>
    </cfRule>
  </conditionalFormatting>
  <conditionalFormatting sqref="M8">
    <cfRule type="iconSet" priority="11">
      <iconSet iconSet="3Arrows">
        <cfvo type="percent" val="0"/>
        <cfvo type="formula" val="-0.01"/>
        <cfvo type="formula" val="0.01"/>
      </iconSet>
    </cfRule>
  </conditionalFormatting>
  <conditionalFormatting sqref="M12">
    <cfRule type="iconSet" priority="10">
      <iconSet iconSet="3Arrows">
        <cfvo type="percent" val="0"/>
        <cfvo type="formula" val="-0.01"/>
        <cfvo type="formula" val="0.01"/>
      </iconSet>
    </cfRule>
  </conditionalFormatting>
  <conditionalFormatting sqref="M16">
    <cfRule type="iconSet" priority="9">
      <iconSet iconSet="3Arrows">
        <cfvo type="percent" val="0"/>
        <cfvo type="formula" val="-0.01"/>
        <cfvo type="formula" val="0.01"/>
      </iconSet>
    </cfRule>
  </conditionalFormatting>
  <conditionalFormatting sqref="M21">
    <cfRule type="iconSet" priority="19">
      <iconSet iconSet="3Arrows">
        <cfvo type="percent" val="0"/>
        <cfvo type="formula" val="-0.01"/>
        <cfvo type="formula" val="0.01"/>
      </iconSet>
    </cfRule>
  </conditionalFormatting>
  <conditionalFormatting sqref="M22:M23">
    <cfRule type="iconSet" priority="18">
      <iconSet iconSet="3Arrows">
        <cfvo type="percent" val="0"/>
        <cfvo type="formula" val="-0.01"/>
        <cfvo type="formula" val="0.01"/>
      </iconSet>
    </cfRule>
  </conditionalFormatting>
  <conditionalFormatting sqref="M28:M51">
    <cfRule type="iconSet" priority="7">
      <iconSet iconSet="3Arrows">
        <cfvo type="percent" val="0"/>
        <cfvo type="formula" val="-0.01"/>
        <cfvo type="formula" val="0.01"/>
      </iconSet>
    </cfRule>
  </conditionalFormatting>
  <pageMargins left="0.7" right="0.7" top="0.75" bottom="0.75" header="0.3" footer="0.3"/>
  <pageSetup scale="5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Front</vt:lpstr>
      <vt:lpstr>Notice</vt:lpstr>
      <vt:lpstr>Factbook Table of Contents</vt:lpstr>
      <vt:lpstr>Facts at a Glance</vt:lpstr>
      <vt:lpstr>Front!Print_Area</vt:lpstr>
      <vt:lpstr>Notice!Print_Area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llderks</dc:creator>
  <cp:lastModifiedBy>Hailey Finch</cp:lastModifiedBy>
  <dcterms:created xsi:type="dcterms:W3CDTF">2020-04-02T19:41:24Z</dcterms:created>
  <dcterms:modified xsi:type="dcterms:W3CDTF">2024-03-15T20:03:51Z</dcterms:modified>
</cp:coreProperties>
</file>