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pivotTables/pivotTable4.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pivotTables/pivotTable5.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pivotTables/pivotTable6.xml" ContentType="application/vnd.openxmlformats-officedocument.spreadsheetml.pivotTable+xml"/>
  <Override PartName="/xl/drawings/drawing10.xml" ContentType="application/vnd.openxmlformats-officedocument.drawing+xml"/>
  <Override PartName="/xl/slicers/slicer6.xml" ContentType="application/vnd.ms-excel.slicer+xml"/>
  <Override PartName="/xl/pivotTables/pivotTable7.xml" ContentType="application/vnd.openxmlformats-officedocument.spreadsheetml.pivotTable+xml"/>
  <Override PartName="/xl/drawings/drawing11.xml" ContentType="application/vnd.openxmlformats-officedocument.drawing+xml"/>
  <Override PartName="/xl/slicers/slicer7.xml" ContentType="application/vnd.ms-excel.slicer+xml"/>
  <Override PartName="/xl/pivotTables/pivotTable8.xml" ContentType="application/vnd.openxmlformats-officedocument.spreadsheetml.pivotTable+xml"/>
  <Override PartName="/xl/drawings/drawing12.xml" ContentType="application/vnd.openxmlformats-officedocument.drawing+xml"/>
  <Override PartName="/xl/slicers/slicer8.xml" ContentType="application/vnd.ms-excel.slicer+xml"/>
  <Override PartName="/xl/pivotTables/pivotTable9.xml" ContentType="application/vnd.openxmlformats-officedocument.spreadsheetml.pivotTable+xml"/>
  <Override PartName="/xl/drawings/drawing13.xml" ContentType="application/vnd.openxmlformats-officedocument.drawing+xml"/>
  <Override PartName="/xl/slicers/slicer9.xml" ContentType="application/vnd.ms-excel.slicer+xml"/>
  <Override PartName="/xl/pivotTables/pivotTable10.xml" ContentType="application/vnd.openxmlformats-officedocument.spreadsheetml.pivotTable+xml"/>
  <Override PartName="/xl/drawings/drawing14.xml" ContentType="application/vnd.openxmlformats-officedocument.drawing+xml"/>
  <Override PartName="/xl/slicers/slicer10.xml" ContentType="application/vnd.ms-excel.slicer+xml"/>
  <Override PartName="/xl/pivotTables/pivotTable11.xml" ContentType="application/vnd.openxmlformats-officedocument.spreadsheetml.pivotTable+xml"/>
  <Override PartName="/xl/drawings/drawing15.xml" ContentType="application/vnd.openxmlformats-officedocument.drawing+xml"/>
  <Override PartName="/xl/slicers/slicer11.xml" ContentType="application/vnd.ms-excel.slicer+xml"/>
  <Override PartName="/xl/charts/chart21.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16.xml" ContentType="application/vnd.openxmlformats-officedocument.drawing+xml"/>
  <Override PartName="/xl/slicers/slicer12.xml" ContentType="application/vnd.ms-excel.slicer+xml"/>
  <Override PartName="/xl/charts/chart22.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M:\iadev\Fact Book\Fact Book 2024\Final Versions\"/>
    </mc:Choice>
  </mc:AlternateContent>
  <xr:revisionPtr revIDLastSave="0" documentId="13_ncr:1_{DDC2E19F-7FB8-4E12-AF8D-1F16292C9644}" xr6:coauthVersionLast="47" xr6:coauthVersionMax="47" xr10:uidLastSave="{00000000-0000-0000-0000-000000000000}"/>
  <bookViews>
    <workbookView xWindow="-120" yWindow="-120" windowWidth="29040" windowHeight="15840" tabRatio="905" xr2:uid="{FDE4E5D8-C13E-409C-9B49-C13201DE1A30}"/>
  </bookViews>
  <sheets>
    <sheet name="Table of Contents" sheetId="13" r:id="rId1"/>
    <sheet name="DA by Ethnicity, Gender CERTS" sheetId="1" r:id="rId2"/>
    <sheet name="Data1" sheetId="15" state="hidden" r:id="rId3"/>
    <sheet name="DA Ethnicity, Gender AS&amp;BACC1" sheetId="2" r:id="rId4"/>
    <sheet name="Data2" sheetId="16" state="hidden" r:id="rId5"/>
    <sheet name="DA by Ethnicity, Gender MASTER" sheetId="3" r:id="rId6"/>
    <sheet name="Data3" sheetId="17" state="hidden" r:id="rId7"/>
    <sheet name="DA by Ethnicity, Gender DOC" sheetId="4" r:id="rId8"/>
    <sheet name="Data4" sheetId="18" state="hidden" r:id="rId9"/>
    <sheet name="DA by Discipline CERTS" sheetId="5" r:id="rId10"/>
    <sheet name="Data5" sheetId="19" state="hidden" r:id="rId11"/>
    <sheet name="DA by Discipline ASSOC" sheetId="6" r:id="rId12"/>
    <sheet name="Data6" sheetId="20" state="hidden" r:id="rId13"/>
    <sheet name="DA by Discipline 1st BAC" sheetId="7" r:id="rId14"/>
    <sheet name="Data7" sheetId="21" state="hidden" r:id="rId15"/>
    <sheet name="DA by Discipline 2nd BAC" sheetId="8" r:id="rId16"/>
    <sheet name="Data8" sheetId="22" state="hidden" r:id="rId17"/>
    <sheet name="DA by Discipline MASTER" sheetId="9" r:id="rId18"/>
    <sheet name="Data9" sheetId="23" state="hidden" r:id="rId19"/>
    <sheet name="DA by Discipline DOC" sheetId="10" r:id="rId20"/>
    <sheet name="Data10" sheetId="24" state="hidden" r:id="rId21"/>
    <sheet name="Total Degrees Awarded" sheetId="30" r:id="rId22"/>
    <sheet name="Data11" sheetId="31" state="hidden" r:id="rId23"/>
    <sheet name="DA History Attrition&amp;Retention" sheetId="11" r:id="rId24"/>
    <sheet name="Data12" sheetId="25" state="hidden" r:id="rId25"/>
    <sheet name="DA History of Graduation Rates" sheetId="12" r:id="rId26"/>
    <sheet name="Data13" sheetId="26" state="hidden" r:id="rId27"/>
    <sheet name="DA Hist of GR Retn, Comp, &amp; Att" sheetId="27" r:id="rId28"/>
    <sheet name="Calculations" sheetId="28" state="hidden" r:id="rId29"/>
    <sheet name="Data14" sheetId="29" state="hidden" r:id="rId30"/>
  </sheets>
  <definedNames>
    <definedName name="Slicer_Baccalaureate_Degree_Seeking_Students">#N/A</definedName>
    <definedName name="Slicer_College">#N/A</definedName>
    <definedName name="Slicer_College1">#N/A</definedName>
    <definedName name="Slicer_College2">#N/A</definedName>
    <definedName name="Slicer_College3">#N/A</definedName>
    <definedName name="Slicer_College4">#N/A</definedName>
    <definedName name="Slicer_College5">#N/A</definedName>
    <definedName name="Slicer_College6">#N/A</definedName>
    <definedName name="Slicer_Ethnicity">#N/A</definedName>
    <definedName name="Slicer_Ethnicity1">#N/A</definedName>
    <definedName name="Slicer_Ethnicity2">#N/A</definedName>
    <definedName name="Slicer_Ethnicity3">#N/A</definedName>
    <definedName name="Slicer_type_of_student">#N/A</definedName>
  </definedNames>
  <calcPr calcId="191029"/>
  <pivotCaches>
    <pivotCache cacheId="0" r:id="rId31"/>
    <pivotCache cacheId="1" r:id="rId32"/>
    <pivotCache cacheId="2" r:id="rId33"/>
    <pivotCache cacheId="3" r:id="rId34"/>
    <pivotCache cacheId="4" r:id="rId35"/>
    <pivotCache cacheId="5" r:id="rId36"/>
    <pivotCache cacheId="6" r:id="rId37"/>
    <pivotCache cacheId="7" r:id="rId38"/>
    <pivotCache cacheId="8" r:id="rId39"/>
    <pivotCache cacheId="9" r:id="rId40"/>
    <pivotCache cacheId="10" r:id="rId41"/>
    <pivotCache cacheId="11" r:id="rId42"/>
    <pivotCache cacheId="12" r:id="rId43"/>
  </pivotCaches>
  <extLst>
    <ext xmlns:x14="http://schemas.microsoft.com/office/spreadsheetml/2009/9/main" uri="{BBE1A952-AA13-448e-AADC-164F8A28A991}">
      <x14:slicerCaches>
        <x14:slicerCache r:id="rId44"/>
        <x14:slicerCache r:id="rId45"/>
        <x14:slicerCache r:id="rId46"/>
        <x14:slicerCache r:id="rId47"/>
        <x14:slicerCache r:id="rId48"/>
        <x14:slicerCache r:id="rId49"/>
        <x14:slicerCache r:id="rId50"/>
        <x14:slicerCache r:id="rId51"/>
        <x14:slicerCache r:id="rId52"/>
        <x14:slicerCache r:id="rId53"/>
        <x14:slicerCache r:id="rId54"/>
        <x14:slicerCache r:id="rId55"/>
        <x14:slicerCache r:id="rId5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8" l="1"/>
  <c r="B3" i="28"/>
  <c r="C3" i="28"/>
  <c r="E3" i="28"/>
  <c r="F3" i="28"/>
  <c r="H3" i="28"/>
  <c r="I3" i="28"/>
  <c r="J3" i="28"/>
  <c r="K3" i="28"/>
  <c r="L3" i="28"/>
  <c r="M3" i="28"/>
  <c r="N3" i="28"/>
  <c r="O3" i="28"/>
  <c r="P3" i="28"/>
  <c r="Q3" i="28"/>
  <c r="R3" i="28"/>
  <c r="S3" i="28"/>
  <c r="T3" i="28"/>
  <c r="U3" i="28"/>
  <c r="V3" i="28"/>
  <c r="W3" i="28"/>
  <c r="X3" i="28"/>
  <c r="Y3" i="28"/>
  <c r="Z3" i="28"/>
  <c r="AA3" i="28"/>
  <c r="AB3" i="28"/>
  <c r="AC3" i="28"/>
  <c r="A4" i="28"/>
  <c r="B4" i="28"/>
  <c r="C4" i="28"/>
  <c r="E4" i="28"/>
  <c r="F4" i="28"/>
  <c r="H4" i="28"/>
  <c r="I4" i="28"/>
  <c r="K4" i="28"/>
  <c r="L4" i="28"/>
  <c r="N4" i="28"/>
  <c r="O4" i="28"/>
  <c r="Q4" i="28"/>
  <c r="R4" i="28"/>
  <c r="T4" i="28"/>
  <c r="U4" i="28"/>
  <c r="W4" i="28"/>
  <c r="X4" i="28"/>
  <c r="Z4" i="28"/>
  <c r="AA4" i="28"/>
  <c r="A5" i="28"/>
  <c r="B5" i="28"/>
  <c r="C5" i="28"/>
  <c r="E5" i="28"/>
  <c r="F5" i="28"/>
  <c r="H5" i="28"/>
  <c r="I5" i="28"/>
  <c r="K5" i="28"/>
  <c r="L5" i="28"/>
  <c r="N5" i="28"/>
  <c r="O5" i="28"/>
  <c r="Q5" i="28"/>
  <c r="R5" i="28"/>
  <c r="T5" i="28"/>
  <c r="U5" i="28"/>
  <c r="W5" i="28"/>
  <c r="X5" i="28"/>
  <c r="A6" i="28"/>
  <c r="B6" i="28"/>
  <c r="C6" i="28"/>
  <c r="E6" i="28"/>
  <c r="F6" i="28"/>
  <c r="H6" i="28"/>
  <c r="I6" i="28"/>
  <c r="K6" i="28"/>
  <c r="L6" i="28"/>
  <c r="N6" i="28"/>
  <c r="O6" i="28"/>
  <c r="Q6" i="28"/>
  <c r="R6" i="28"/>
  <c r="T6" i="28"/>
  <c r="U6" i="28"/>
  <c r="A7" i="28"/>
  <c r="B7" i="28"/>
  <c r="C7" i="28"/>
  <c r="D7" i="28"/>
  <c r="E7" i="28"/>
  <c r="F7" i="28"/>
  <c r="G7" i="28"/>
  <c r="H7" i="28"/>
  <c r="I7" i="28"/>
  <c r="J7" i="28"/>
  <c r="K7" i="28"/>
  <c r="L7" i="28"/>
  <c r="M7" i="28"/>
  <c r="N7" i="28"/>
  <c r="O7" i="28"/>
  <c r="P7" i="28"/>
  <c r="Q7" i="28"/>
  <c r="R7" i="28"/>
  <c r="S7" i="28"/>
  <c r="A8" i="28"/>
  <c r="B8" i="28"/>
  <c r="C8" i="28"/>
  <c r="E8" i="28"/>
  <c r="F8" i="28"/>
  <c r="H8" i="28"/>
  <c r="I8" i="28"/>
  <c r="K8" i="28"/>
  <c r="L8" i="28"/>
  <c r="N8" i="28"/>
  <c r="O8" i="28"/>
  <c r="A9" i="28"/>
  <c r="B9" i="28"/>
  <c r="C9" i="28"/>
  <c r="E9" i="28"/>
  <c r="F9" i="28"/>
  <c r="H9" i="28"/>
  <c r="I9" i="28"/>
  <c r="K9" i="28"/>
  <c r="L9" i="28"/>
  <c r="A10" i="28"/>
  <c r="B10" i="28"/>
  <c r="C10" i="28"/>
  <c r="E10" i="28"/>
  <c r="F10" i="28"/>
  <c r="H10" i="28"/>
  <c r="I10" i="28"/>
  <c r="A11" i="28"/>
  <c r="B11" i="28"/>
  <c r="C11" i="28"/>
  <c r="E11" i="28"/>
  <c r="F11" i="28"/>
  <c r="A12" i="28"/>
  <c r="B12" i="28"/>
  <c r="C12" i="28"/>
  <c r="L14" i="25" l="1"/>
  <c r="L13" i="25"/>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64" i="31"/>
  <c r="AC65" i="31"/>
  <c r="AC66" i="31"/>
  <c r="AC67" i="31"/>
  <c r="AC68" i="31"/>
  <c r="AC69" i="31"/>
  <c r="AC70" i="31"/>
  <c r="AC71" i="31"/>
  <c r="AC72" i="31"/>
  <c r="AC73" i="31"/>
  <c r="AC74" i="31"/>
  <c r="AC75" i="31"/>
  <c r="AC76" i="31"/>
  <c r="AC77" i="31"/>
  <c r="AC78" i="31"/>
  <c r="AC79" i="31"/>
  <c r="AC80" i="31"/>
  <c r="AC81" i="31"/>
  <c r="AC82" i="31"/>
  <c r="AC83" i="31"/>
  <c r="AC84" i="31"/>
  <c r="AC85" i="31"/>
  <c r="AC86" i="31"/>
  <c r="AC87" i="31"/>
  <c r="AC88" i="31"/>
  <c r="AC89" i="31"/>
  <c r="AC90" i="31"/>
  <c r="AC91" i="31"/>
  <c r="AC92" i="31"/>
  <c r="AC93" i="31"/>
  <c r="AC94" i="31"/>
  <c r="AC95" i="31"/>
  <c r="AC96" i="31"/>
  <c r="AC97" i="31"/>
  <c r="AC98" i="31"/>
  <c r="AC99" i="31"/>
  <c r="AC100" i="31"/>
  <c r="AC101" i="31"/>
  <c r="AC102" i="31"/>
  <c r="AC103" i="31"/>
  <c r="AC104" i="31"/>
  <c r="AC105" i="31"/>
  <c r="AC106" i="31"/>
  <c r="AC107" i="31"/>
  <c r="AC108" i="31"/>
  <c r="AC109" i="31"/>
  <c r="AC110" i="31"/>
  <c r="AC111" i="31"/>
  <c r="AC112" i="31"/>
  <c r="AC113" i="31"/>
  <c r="AC114" i="31"/>
  <c r="AC115" i="31"/>
  <c r="AC116" i="31"/>
  <c r="AC117" i="31"/>
  <c r="AC118" i="31"/>
  <c r="AC119" i="31"/>
  <c r="AC120" i="31"/>
  <c r="AC121" i="31"/>
  <c r="AC122" i="31"/>
  <c r="AC123" i="31"/>
  <c r="AC124" i="31"/>
  <c r="AC125" i="31"/>
  <c r="AC126" i="31"/>
  <c r="AC127" i="31"/>
  <c r="AC128" i="31"/>
  <c r="AC129" i="31"/>
  <c r="AC130" i="31"/>
  <c r="AC131" i="31"/>
  <c r="AC132" i="31"/>
  <c r="AC133" i="31"/>
  <c r="AC134" i="31"/>
  <c r="AC135" i="31"/>
  <c r="AC136" i="31"/>
  <c r="AC137" i="31"/>
  <c r="AC138" i="31"/>
  <c r="AC139" i="31"/>
  <c r="AC140" i="31"/>
  <c r="AC141" i="31"/>
  <c r="AC142" i="31"/>
  <c r="AC143" i="31"/>
  <c r="AC144" i="31"/>
  <c r="AC145" i="31"/>
  <c r="AC146" i="31"/>
  <c r="AC147" i="31"/>
  <c r="AC148" i="31"/>
  <c r="AC149" i="31"/>
  <c r="AC150" i="31"/>
  <c r="AC151" i="31"/>
  <c r="AC152" i="31"/>
  <c r="AC153" i="31"/>
  <c r="AC154" i="31"/>
  <c r="AC155" i="31"/>
  <c r="AC156" i="31"/>
  <c r="AC157" i="31"/>
  <c r="AC158" i="31"/>
  <c r="AC159" i="31"/>
  <c r="AC160" i="31"/>
  <c r="AC161" i="31"/>
  <c r="AC162" i="31"/>
  <c r="AC163" i="31"/>
  <c r="AC164" i="31"/>
  <c r="AC165" i="31"/>
  <c r="AC166" i="31"/>
  <c r="AC167" i="31"/>
  <c r="AC168" i="31"/>
  <c r="AC169" i="31"/>
  <c r="AC170" i="31"/>
  <c r="AC171" i="31"/>
  <c r="AC172" i="31"/>
  <c r="AC173" i="31"/>
  <c r="AC174" i="31"/>
  <c r="AC175" i="31"/>
  <c r="AC176" i="31"/>
  <c r="AC177" i="31"/>
  <c r="AC178" i="31"/>
  <c r="AC179" i="31"/>
  <c r="AC180" i="31"/>
  <c r="AC181" i="31"/>
  <c r="AC182" i="31"/>
  <c r="AC183" i="31"/>
  <c r="AC184" i="31"/>
  <c r="AC185" i="31"/>
  <c r="AC186" i="31"/>
  <c r="AC187" i="31"/>
  <c r="AC188" i="31"/>
  <c r="AC189" i="31"/>
  <c r="AC190" i="31"/>
  <c r="AC191" i="31"/>
  <c r="AC192" i="31"/>
  <c r="AC193" i="31"/>
  <c r="AC194" i="31"/>
  <c r="AC195" i="31"/>
  <c r="AC196" i="31"/>
  <c r="AC197" i="31"/>
  <c r="AC198" i="31"/>
  <c r="AC199" i="31"/>
  <c r="AC200" i="31"/>
  <c r="AC201" i="31"/>
  <c r="AC202" i="31"/>
  <c r="AC203" i="31"/>
  <c r="AC204" i="31"/>
  <c r="AC205" i="31"/>
  <c r="AC206" i="31"/>
  <c r="AC207" i="31"/>
  <c r="AC208" i="31"/>
  <c r="AC209" i="31"/>
  <c r="AC210" i="31"/>
  <c r="AC211" i="31"/>
  <c r="AC212" i="31"/>
  <c r="AC213" i="31"/>
  <c r="AC214" i="31"/>
  <c r="AC215" i="31"/>
  <c r="AC216" i="31"/>
  <c r="AC217" i="31"/>
  <c r="AC218" i="31"/>
  <c r="AC219" i="31"/>
  <c r="AC220" i="31"/>
  <c r="AC221" i="31"/>
  <c r="AC222" i="31"/>
  <c r="AC223" i="31"/>
  <c r="AC224" i="31"/>
  <c r="AC225" i="31"/>
  <c r="AC226" i="31"/>
  <c r="AC227" i="31"/>
  <c r="AC228" i="31"/>
  <c r="AC229" i="31"/>
  <c r="AC230" i="31"/>
  <c r="AC231" i="31"/>
  <c r="AC232" i="31"/>
  <c r="AC233" i="31"/>
  <c r="AC234" i="31"/>
  <c r="AC235" i="31"/>
  <c r="AC236" i="31"/>
  <c r="AC237" i="31"/>
  <c r="AC238" i="31"/>
  <c r="AC239" i="31"/>
  <c r="AC240" i="31"/>
  <c r="AC241" i="31"/>
  <c r="AC242" i="31"/>
  <c r="AC243" i="31"/>
  <c r="AC244" i="31"/>
  <c r="AC245" i="31"/>
  <c r="AC246" i="31"/>
  <c r="AC247" i="31"/>
  <c r="AC248" i="31"/>
  <c r="AC249" i="31"/>
  <c r="AC250" i="31"/>
  <c r="AC251" i="31"/>
  <c r="AC252" i="31"/>
  <c r="AC253" i="31"/>
  <c r="AC254" i="31"/>
  <c r="AC255" i="31"/>
  <c r="AC256" i="31"/>
  <c r="AC257" i="31"/>
  <c r="AC258" i="31"/>
  <c r="AC259" i="31"/>
  <c r="AC260" i="31"/>
  <c r="AC261" i="31"/>
  <c r="AC262" i="31"/>
  <c r="AC263" i="31"/>
  <c r="AC264" i="31"/>
  <c r="AC265" i="31"/>
  <c r="AC266" i="31"/>
  <c r="AC267" i="31"/>
  <c r="AC268" i="31"/>
  <c r="AC269" i="31"/>
  <c r="AC270" i="31"/>
  <c r="AC271" i="31"/>
  <c r="AC272" i="31"/>
  <c r="AC273" i="31"/>
  <c r="AC274" i="31"/>
  <c r="AC275" i="31"/>
  <c r="AC276" i="31"/>
  <c r="AC277" i="31"/>
  <c r="AC278" i="31"/>
  <c r="AC279" i="31"/>
  <c r="AC280" i="31"/>
  <c r="AC281" i="31"/>
  <c r="AC282" i="31"/>
  <c r="AC283" i="31"/>
  <c r="AC284" i="31"/>
  <c r="AC285" i="31"/>
  <c r="AC286" i="31"/>
  <c r="AC287" i="31"/>
  <c r="AC288" i="31"/>
  <c r="AC289" i="31"/>
  <c r="AC290" i="31"/>
  <c r="AC291" i="31"/>
  <c r="AC292" i="31"/>
  <c r="AC293" i="31"/>
  <c r="AC294" i="31"/>
  <c r="AC18" i="31"/>
  <c r="T296" i="31"/>
  <c r="U296" i="31"/>
  <c r="V296" i="31"/>
  <c r="W296" i="31"/>
  <c r="X296" i="31"/>
  <c r="Y296" i="31"/>
  <c r="Z296" i="31"/>
  <c r="AA296" i="31"/>
  <c r="AB296" i="31"/>
  <c r="S296" i="31"/>
  <c r="Q4" i="20"/>
  <c r="R4" i="20"/>
  <c r="S4" i="20"/>
  <c r="T4" i="20"/>
  <c r="U4" i="20"/>
  <c r="V4" i="20"/>
  <c r="W4" i="20"/>
  <c r="X4" i="20"/>
  <c r="Y4" i="20"/>
  <c r="Z4" i="20"/>
  <c r="R3" i="20"/>
  <c r="R6" i="20" s="1"/>
  <c r="Q3" i="20"/>
  <c r="Q6" i="20" s="1"/>
  <c r="P13" i="26"/>
  <c r="O13" i="26"/>
  <c r="N13" i="26"/>
  <c r="Q13" i="26"/>
  <c r="R3" i="25"/>
  <c r="M3" i="25"/>
  <c r="R43" i="24"/>
  <c r="S43" i="24"/>
  <c r="T43" i="24"/>
  <c r="U43" i="24"/>
  <c r="V43" i="24"/>
  <c r="W43" i="24"/>
  <c r="X43" i="24"/>
  <c r="Y43" i="24"/>
  <c r="Z43" i="24"/>
  <c r="Q43" i="24"/>
  <c r="R25" i="24"/>
  <c r="S25" i="24"/>
  <c r="T25" i="24"/>
  <c r="U25" i="24"/>
  <c r="V25" i="24"/>
  <c r="W25" i="24"/>
  <c r="X25" i="24"/>
  <c r="Y25" i="24"/>
  <c r="Z25" i="24"/>
  <c r="R26" i="24"/>
  <c r="S26" i="24"/>
  <c r="T26" i="24"/>
  <c r="U26" i="24"/>
  <c r="V26" i="24"/>
  <c r="W26" i="24"/>
  <c r="X26" i="24"/>
  <c r="Y26" i="24"/>
  <c r="Z26" i="24"/>
  <c r="R27" i="24"/>
  <c r="S27" i="24"/>
  <c r="T27" i="24"/>
  <c r="U27" i="24"/>
  <c r="V27" i="24"/>
  <c r="W27" i="24"/>
  <c r="X27" i="24"/>
  <c r="Y27" i="24"/>
  <c r="Z27" i="24"/>
  <c r="R28" i="24"/>
  <c r="S28" i="24"/>
  <c r="T28" i="24"/>
  <c r="U28" i="24"/>
  <c r="V28" i="24"/>
  <c r="W28" i="24"/>
  <c r="X28" i="24"/>
  <c r="Y28" i="24"/>
  <c r="Z28" i="24"/>
  <c r="R29" i="24"/>
  <c r="S29" i="24"/>
  <c r="T29" i="24"/>
  <c r="U29" i="24"/>
  <c r="V29" i="24"/>
  <c r="W29" i="24"/>
  <c r="X29" i="24"/>
  <c r="Y29" i="24"/>
  <c r="Z29" i="24"/>
  <c r="R30" i="24"/>
  <c r="S30" i="24"/>
  <c r="T30" i="24"/>
  <c r="U30" i="24"/>
  <c r="V30" i="24"/>
  <c r="W30" i="24"/>
  <c r="X30" i="24"/>
  <c r="Y30" i="24"/>
  <c r="Z30" i="24"/>
  <c r="R31" i="24"/>
  <c r="S31" i="24"/>
  <c r="T31" i="24"/>
  <c r="U31" i="24"/>
  <c r="V31" i="24"/>
  <c r="W31" i="24"/>
  <c r="X31" i="24"/>
  <c r="Y31" i="24"/>
  <c r="Z31" i="24"/>
  <c r="R32" i="24"/>
  <c r="S32" i="24"/>
  <c r="T32" i="24"/>
  <c r="U32" i="24"/>
  <c r="V32" i="24"/>
  <c r="W32" i="24"/>
  <c r="X32" i="24"/>
  <c r="Y32" i="24"/>
  <c r="Z32" i="24"/>
  <c r="R33" i="24"/>
  <c r="S33" i="24"/>
  <c r="T33" i="24"/>
  <c r="U33" i="24"/>
  <c r="V33" i="24"/>
  <c r="W33" i="24"/>
  <c r="X33" i="24"/>
  <c r="Y33" i="24"/>
  <c r="Z33" i="24"/>
  <c r="R34" i="24"/>
  <c r="S34" i="24"/>
  <c r="T34" i="24"/>
  <c r="U34" i="24"/>
  <c r="V34" i="24"/>
  <c r="W34" i="24"/>
  <c r="X34" i="24"/>
  <c r="Y34" i="24"/>
  <c r="Z34" i="24"/>
  <c r="R35" i="24"/>
  <c r="S35" i="24"/>
  <c r="T35" i="24"/>
  <c r="U35" i="24"/>
  <c r="V35" i="24"/>
  <c r="W35" i="24"/>
  <c r="X35" i="24"/>
  <c r="Y35" i="24"/>
  <c r="Z35" i="24"/>
  <c r="R36" i="24"/>
  <c r="S36" i="24"/>
  <c r="T36" i="24"/>
  <c r="U36" i="24"/>
  <c r="V36" i="24"/>
  <c r="W36" i="24"/>
  <c r="X36" i="24"/>
  <c r="Y36" i="24"/>
  <c r="Z36" i="24"/>
  <c r="R37" i="24"/>
  <c r="S37" i="24"/>
  <c r="T37" i="24"/>
  <c r="U37" i="24"/>
  <c r="V37" i="24"/>
  <c r="W37" i="24"/>
  <c r="X37" i="24"/>
  <c r="Y37" i="24"/>
  <c r="Z37" i="24"/>
  <c r="R38" i="24"/>
  <c r="S38" i="24"/>
  <c r="T38" i="24"/>
  <c r="U38" i="24"/>
  <c r="V38" i="24"/>
  <c r="W38" i="24"/>
  <c r="X38" i="24"/>
  <c r="Y38" i="24"/>
  <c r="Z38" i="24"/>
  <c r="R39" i="24"/>
  <c r="S39" i="24"/>
  <c r="T39" i="24"/>
  <c r="U39" i="24"/>
  <c r="V39" i="24"/>
  <c r="W39" i="24"/>
  <c r="X39" i="24"/>
  <c r="Y39" i="24"/>
  <c r="Z39" i="24"/>
  <c r="R40" i="24"/>
  <c r="S40" i="24"/>
  <c r="T40" i="24"/>
  <c r="U40" i="24"/>
  <c r="V40" i="24"/>
  <c r="W40" i="24"/>
  <c r="X40" i="24"/>
  <c r="Y40" i="24"/>
  <c r="Z40" i="24"/>
  <c r="R41" i="24"/>
  <c r="S41" i="24"/>
  <c r="T41" i="24"/>
  <c r="U41" i="24"/>
  <c r="V41" i="24"/>
  <c r="W41" i="24"/>
  <c r="X41" i="24"/>
  <c r="Y41" i="24"/>
  <c r="Z41" i="24"/>
  <c r="R42" i="24"/>
  <c r="S42" i="24"/>
  <c r="T42" i="24"/>
  <c r="U42" i="24"/>
  <c r="V42" i="24"/>
  <c r="W42" i="24"/>
  <c r="X42" i="24"/>
  <c r="Y42" i="24"/>
  <c r="Z42" i="24"/>
  <c r="Q26" i="24"/>
  <c r="Q27" i="24"/>
  <c r="Q28" i="24"/>
  <c r="Q29" i="24"/>
  <c r="Q30" i="24"/>
  <c r="Q31" i="24"/>
  <c r="Q32" i="24"/>
  <c r="Q33" i="24"/>
  <c r="Q34" i="24"/>
  <c r="Q35" i="24"/>
  <c r="Q36" i="24"/>
  <c r="Q37" i="24"/>
  <c r="Q38" i="24"/>
  <c r="Q39" i="24"/>
  <c r="Q40" i="24"/>
  <c r="Q41" i="24"/>
  <c r="Q42" i="24"/>
  <c r="Q25" i="24"/>
  <c r="R20" i="24"/>
  <c r="S20" i="24"/>
  <c r="T20" i="24"/>
  <c r="U20" i="24"/>
  <c r="V20" i="24"/>
  <c r="W20" i="24"/>
  <c r="X20" i="24"/>
  <c r="Y20" i="24"/>
  <c r="Z20" i="24"/>
  <c r="R21" i="24"/>
  <c r="S21" i="24"/>
  <c r="T21" i="24"/>
  <c r="U21" i="24"/>
  <c r="V21" i="24"/>
  <c r="W21" i="24"/>
  <c r="X21" i="24"/>
  <c r="Y21" i="24"/>
  <c r="Z21" i="24"/>
  <c r="R22" i="24"/>
  <c r="S22" i="24"/>
  <c r="T22" i="24"/>
  <c r="U22" i="24"/>
  <c r="V22" i="24"/>
  <c r="W22" i="24"/>
  <c r="X22" i="24"/>
  <c r="Y22" i="24"/>
  <c r="Z22" i="24"/>
  <c r="R23" i="24"/>
  <c r="S23" i="24"/>
  <c r="T23" i="24"/>
  <c r="U23" i="24"/>
  <c r="V23" i="24"/>
  <c r="W23" i="24"/>
  <c r="X23" i="24"/>
  <c r="Y23" i="24"/>
  <c r="Z23" i="24"/>
  <c r="R24" i="24"/>
  <c r="S24" i="24"/>
  <c r="T24" i="24"/>
  <c r="U24" i="24"/>
  <c r="V24" i="24"/>
  <c r="W24" i="24"/>
  <c r="X24" i="24"/>
  <c r="Y24" i="24"/>
  <c r="Z24" i="24"/>
  <c r="Q21" i="24"/>
  <c r="Q22" i="24"/>
  <c r="Q23" i="24"/>
  <c r="Q24" i="24"/>
  <c r="Q20" i="24"/>
  <c r="R5" i="24"/>
  <c r="S5" i="24"/>
  <c r="T5" i="24"/>
  <c r="U5" i="24"/>
  <c r="V5" i="24"/>
  <c r="W5" i="24"/>
  <c r="X5" i="24"/>
  <c r="Y5" i="24"/>
  <c r="Z5" i="24"/>
  <c r="R6" i="24"/>
  <c r="S6" i="24"/>
  <c r="T6" i="24"/>
  <c r="U6" i="24"/>
  <c r="V6" i="24"/>
  <c r="W6" i="24"/>
  <c r="X6" i="24"/>
  <c r="Y6" i="24"/>
  <c r="Z6" i="24"/>
  <c r="R7" i="24"/>
  <c r="S7" i="24"/>
  <c r="T7" i="24"/>
  <c r="U7" i="24"/>
  <c r="V7" i="24"/>
  <c r="W7" i="24"/>
  <c r="X7" i="24"/>
  <c r="Y7" i="24"/>
  <c r="Z7" i="24"/>
  <c r="R8" i="24"/>
  <c r="S8" i="24"/>
  <c r="T8" i="24"/>
  <c r="U8" i="24"/>
  <c r="V8" i="24"/>
  <c r="W8" i="24"/>
  <c r="X8" i="24"/>
  <c r="Y8" i="24"/>
  <c r="Z8" i="24"/>
  <c r="R9" i="24"/>
  <c r="S9" i="24"/>
  <c r="T9" i="24"/>
  <c r="U9" i="24"/>
  <c r="V9" i="24"/>
  <c r="W9" i="24"/>
  <c r="X9" i="24"/>
  <c r="Y9" i="24"/>
  <c r="Z9" i="24"/>
  <c r="R10" i="24"/>
  <c r="S10" i="24"/>
  <c r="T10" i="24"/>
  <c r="U10" i="24"/>
  <c r="V10" i="24"/>
  <c r="W10" i="24"/>
  <c r="X10" i="24"/>
  <c r="Y10" i="24"/>
  <c r="Z10" i="24"/>
  <c r="R11" i="24"/>
  <c r="S11" i="24"/>
  <c r="T11" i="24"/>
  <c r="U11" i="24"/>
  <c r="V11" i="24"/>
  <c r="W11" i="24"/>
  <c r="X11" i="24"/>
  <c r="Y11" i="24"/>
  <c r="Z11" i="24"/>
  <c r="R12" i="24"/>
  <c r="S12" i="24"/>
  <c r="T12" i="24"/>
  <c r="U12" i="24"/>
  <c r="V12" i="24"/>
  <c r="W12" i="24"/>
  <c r="X12" i="24"/>
  <c r="Y12" i="24"/>
  <c r="Z12" i="24"/>
  <c r="R13" i="24"/>
  <c r="S13" i="24"/>
  <c r="T13" i="24"/>
  <c r="U13" i="24"/>
  <c r="V13" i="24"/>
  <c r="W13" i="24"/>
  <c r="X13" i="24"/>
  <c r="Y13" i="24"/>
  <c r="Z13" i="24"/>
  <c r="R14" i="24"/>
  <c r="S14" i="24"/>
  <c r="T14" i="24"/>
  <c r="U14" i="24"/>
  <c r="V14" i="24"/>
  <c r="W14" i="24"/>
  <c r="X14" i="24"/>
  <c r="Y14" i="24"/>
  <c r="Z14" i="24"/>
  <c r="R15" i="24"/>
  <c r="S15" i="24"/>
  <c r="T15" i="24"/>
  <c r="U15" i="24"/>
  <c r="V15" i="24"/>
  <c r="W15" i="24"/>
  <c r="X15" i="24"/>
  <c r="Y15" i="24"/>
  <c r="Z15" i="24"/>
  <c r="R16" i="24"/>
  <c r="S16" i="24"/>
  <c r="T16" i="24"/>
  <c r="U16" i="24"/>
  <c r="V16" i="24"/>
  <c r="W16" i="24"/>
  <c r="X16" i="24"/>
  <c r="Y16" i="24"/>
  <c r="Z16" i="24"/>
  <c r="R17" i="24"/>
  <c r="S17" i="24"/>
  <c r="T17" i="24"/>
  <c r="U17" i="24"/>
  <c r="V17" i="24"/>
  <c r="W17" i="24"/>
  <c r="X17" i="24"/>
  <c r="Y17" i="24"/>
  <c r="Z17" i="24"/>
  <c r="R18" i="24"/>
  <c r="S18" i="24"/>
  <c r="T18" i="24"/>
  <c r="U18" i="24"/>
  <c r="V18" i="24"/>
  <c r="W18" i="24"/>
  <c r="X18" i="24"/>
  <c r="Y18" i="24"/>
  <c r="Z18" i="24"/>
  <c r="R19" i="24"/>
  <c r="S19" i="24"/>
  <c r="T19" i="24"/>
  <c r="U19" i="24"/>
  <c r="V19" i="24"/>
  <c r="W19" i="24"/>
  <c r="X19" i="24"/>
  <c r="Y19" i="24"/>
  <c r="Z19" i="24"/>
  <c r="Q5" i="24"/>
  <c r="Q6" i="24"/>
  <c r="Q7" i="24"/>
  <c r="Q8" i="24"/>
  <c r="Q9" i="24"/>
  <c r="Q10" i="24"/>
  <c r="Q11" i="24"/>
  <c r="Q12" i="24"/>
  <c r="Q13" i="24"/>
  <c r="Q14" i="24"/>
  <c r="Q15" i="24"/>
  <c r="Q16" i="24"/>
  <c r="Q17" i="24"/>
  <c r="Q18" i="24"/>
  <c r="Q19" i="24"/>
  <c r="AA63" i="23"/>
  <c r="Q89" i="21"/>
  <c r="Q42" i="21"/>
  <c r="R42" i="21"/>
  <c r="S42" i="21"/>
  <c r="T42" i="21"/>
  <c r="U42" i="21"/>
  <c r="V42" i="21"/>
  <c r="W42" i="21"/>
  <c r="X42" i="21"/>
  <c r="Y42" i="21"/>
  <c r="Z42" i="21"/>
  <c r="Q43" i="21"/>
  <c r="R43" i="21"/>
  <c r="S43" i="21"/>
  <c r="T43" i="21"/>
  <c r="U43" i="21"/>
  <c r="V43" i="21"/>
  <c r="W43" i="21"/>
  <c r="X43" i="21"/>
  <c r="Y43" i="21"/>
  <c r="Z43" i="21"/>
  <c r="Q44" i="21"/>
  <c r="R44" i="21"/>
  <c r="S44" i="21"/>
  <c r="T44" i="21"/>
  <c r="U44" i="21"/>
  <c r="V44" i="21"/>
  <c r="W44" i="21"/>
  <c r="X44" i="21"/>
  <c r="Y44" i="21"/>
  <c r="Z44" i="21"/>
  <c r="Q45" i="21"/>
  <c r="R45" i="21"/>
  <c r="S45" i="21"/>
  <c r="T45" i="21"/>
  <c r="U45" i="21"/>
  <c r="V45" i="21"/>
  <c r="W45" i="21"/>
  <c r="X45" i="21"/>
  <c r="Y45" i="21"/>
  <c r="Z45" i="21"/>
  <c r="Q46" i="21"/>
  <c r="R46" i="21"/>
  <c r="S46" i="21"/>
  <c r="T46" i="21"/>
  <c r="U46" i="21"/>
  <c r="V46" i="21"/>
  <c r="W46" i="21"/>
  <c r="X46" i="21"/>
  <c r="Y46" i="21"/>
  <c r="Z46" i="21"/>
  <c r="Q47" i="21"/>
  <c r="R47" i="21"/>
  <c r="S47" i="21"/>
  <c r="T47" i="21"/>
  <c r="U47" i="21"/>
  <c r="V47" i="21"/>
  <c r="W47" i="21"/>
  <c r="X47" i="21"/>
  <c r="Y47" i="21"/>
  <c r="Z47" i="21"/>
  <c r="Q48" i="21"/>
  <c r="R48" i="21"/>
  <c r="S48" i="21"/>
  <c r="T48" i="21"/>
  <c r="U48" i="21"/>
  <c r="V48" i="21"/>
  <c r="W48" i="21"/>
  <c r="X48" i="21"/>
  <c r="Y48" i="21"/>
  <c r="Z48" i="21"/>
  <c r="Q49" i="21"/>
  <c r="R49" i="21"/>
  <c r="S49" i="21"/>
  <c r="T49" i="21"/>
  <c r="U49" i="21"/>
  <c r="V49" i="21"/>
  <c r="W49" i="21"/>
  <c r="X49" i="21"/>
  <c r="Y49" i="21"/>
  <c r="Z49" i="21"/>
  <c r="Q50" i="21"/>
  <c r="R50" i="21"/>
  <c r="S50" i="21"/>
  <c r="T50" i="21"/>
  <c r="U50" i="21"/>
  <c r="V50" i="21"/>
  <c r="W50" i="21"/>
  <c r="X50" i="21"/>
  <c r="Y50" i="21"/>
  <c r="Z50" i="21"/>
  <c r="Q51" i="21"/>
  <c r="R51" i="21"/>
  <c r="S51" i="21"/>
  <c r="T51" i="21"/>
  <c r="U51" i="21"/>
  <c r="V51" i="21"/>
  <c r="W51" i="21"/>
  <c r="X51" i="21"/>
  <c r="Y51" i="21"/>
  <c r="Z51" i="21"/>
  <c r="Q52" i="21"/>
  <c r="R52" i="21"/>
  <c r="S52" i="21"/>
  <c r="T52" i="21"/>
  <c r="U52" i="21"/>
  <c r="V52" i="21"/>
  <c r="W52" i="21"/>
  <c r="X52" i="21"/>
  <c r="Y52" i="21"/>
  <c r="Z52" i="21"/>
  <c r="Q53" i="21"/>
  <c r="R53" i="21"/>
  <c r="S53" i="21"/>
  <c r="T53" i="21"/>
  <c r="U53" i="21"/>
  <c r="V53" i="21"/>
  <c r="W53" i="21"/>
  <c r="X53" i="21"/>
  <c r="Y53" i="21"/>
  <c r="Z53" i="21"/>
  <c r="Q54" i="21"/>
  <c r="R54" i="21"/>
  <c r="S54" i="21"/>
  <c r="T54" i="21"/>
  <c r="U54" i="21"/>
  <c r="V54" i="21"/>
  <c r="W54" i="21"/>
  <c r="X54" i="21"/>
  <c r="Y54" i="21"/>
  <c r="Z54" i="21"/>
  <c r="Q55" i="21"/>
  <c r="R55" i="21"/>
  <c r="S55" i="21"/>
  <c r="T55" i="21"/>
  <c r="U55" i="21"/>
  <c r="V55" i="21"/>
  <c r="W55" i="21"/>
  <c r="X55" i="21"/>
  <c r="Y55" i="21"/>
  <c r="Z55" i="21"/>
  <c r="Q56" i="21"/>
  <c r="R56" i="21"/>
  <c r="S56" i="21"/>
  <c r="T56" i="21"/>
  <c r="U56" i="21"/>
  <c r="V56" i="21"/>
  <c r="W56" i="21"/>
  <c r="X56" i="21"/>
  <c r="Y56" i="21"/>
  <c r="Z56" i="21"/>
  <c r="Q57" i="21"/>
  <c r="R57" i="21"/>
  <c r="S57" i="21"/>
  <c r="T57" i="21"/>
  <c r="U57" i="21"/>
  <c r="V57" i="21"/>
  <c r="W57" i="21"/>
  <c r="X57" i="21"/>
  <c r="Y57" i="21"/>
  <c r="Z57" i="21"/>
  <c r="Q58" i="21"/>
  <c r="R58" i="21"/>
  <c r="S58" i="21"/>
  <c r="T58" i="21"/>
  <c r="U58" i="21"/>
  <c r="V58" i="21"/>
  <c r="W58" i="21"/>
  <c r="X58" i="21"/>
  <c r="Y58" i="21"/>
  <c r="Z58" i="21"/>
  <c r="Q59" i="21"/>
  <c r="R59" i="21"/>
  <c r="S59" i="21"/>
  <c r="T59" i="21"/>
  <c r="U59" i="21"/>
  <c r="V59" i="21"/>
  <c r="W59" i="21"/>
  <c r="X59" i="21"/>
  <c r="Y59" i="21"/>
  <c r="Z59" i="21"/>
  <c r="Q60" i="21"/>
  <c r="R60" i="21"/>
  <c r="S60" i="21"/>
  <c r="T60" i="21"/>
  <c r="U60" i="21"/>
  <c r="V60" i="21"/>
  <c r="W60" i="21"/>
  <c r="X60" i="21"/>
  <c r="Y60" i="21"/>
  <c r="Z60" i="21"/>
  <c r="Q61" i="21"/>
  <c r="R61" i="21"/>
  <c r="S61" i="21"/>
  <c r="T61" i="21"/>
  <c r="U61" i="21"/>
  <c r="V61" i="21"/>
  <c r="W61" i="21"/>
  <c r="X61" i="21"/>
  <c r="Y61" i="21"/>
  <c r="Z61" i="21"/>
  <c r="Q62" i="21"/>
  <c r="R62" i="21"/>
  <c r="S62" i="21"/>
  <c r="T62" i="21"/>
  <c r="U62" i="21"/>
  <c r="V62" i="21"/>
  <c r="W62" i="21"/>
  <c r="X62" i="21"/>
  <c r="Y62" i="21"/>
  <c r="Z62" i="21"/>
  <c r="Q63" i="21"/>
  <c r="R63" i="21"/>
  <c r="S63" i="21"/>
  <c r="T63" i="21"/>
  <c r="U63" i="21"/>
  <c r="V63" i="21"/>
  <c r="W63" i="21"/>
  <c r="X63" i="21"/>
  <c r="Y63" i="21"/>
  <c r="Z63" i="21"/>
  <c r="Q64" i="21"/>
  <c r="R64" i="21"/>
  <c r="S64" i="21"/>
  <c r="T64" i="21"/>
  <c r="U64" i="21"/>
  <c r="V64" i="21"/>
  <c r="W64" i="21"/>
  <c r="X64" i="21"/>
  <c r="Y64" i="21"/>
  <c r="Z64" i="21"/>
  <c r="Q65" i="21"/>
  <c r="R65" i="21"/>
  <c r="S65" i="21"/>
  <c r="T65" i="21"/>
  <c r="U65" i="21"/>
  <c r="V65" i="21"/>
  <c r="W65" i="21"/>
  <c r="X65" i="21"/>
  <c r="Y65" i="21"/>
  <c r="Z65" i="21"/>
  <c r="Q66" i="21"/>
  <c r="R66" i="21"/>
  <c r="S66" i="21"/>
  <c r="T66" i="21"/>
  <c r="U66" i="21"/>
  <c r="V66" i="21"/>
  <c r="W66" i="21"/>
  <c r="X66" i="21"/>
  <c r="Y66" i="21"/>
  <c r="Z66" i="21"/>
  <c r="Q67" i="21"/>
  <c r="R67" i="21"/>
  <c r="S67" i="21"/>
  <c r="T67" i="21"/>
  <c r="U67" i="21"/>
  <c r="V67" i="21"/>
  <c r="W67" i="21"/>
  <c r="X67" i="21"/>
  <c r="Y67" i="21"/>
  <c r="Z67" i="21"/>
  <c r="Q68" i="21"/>
  <c r="R68" i="21"/>
  <c r="S68" i="21"/>
  <c r="T68" i="21"/>
  <c r="U68" i="21"/>
  <c r="V68" i="21"/>
  <c r="W68" i="21"/>
  <c r="X68" i="21"/>
  <c r="Y68" i="21"/>
  <c r="Z68" i="21"/>
  <c r="Q69" i="21"/>
  <c r="R69" i="21"/>
  <c r="S69" i="21"/>
  <c r="T69" i="21"/>
  <c r="U69" i="21"/>
  <c r="V69" i="21"/>
  <c r="W69" i="21"/>
  <c r="X69" i="21"/>
  <c r="Y69" i="21"/>
  <c r="Z69" i="21"/>
  <c r="Q70" i="21"/>
  <c r="R70" i="21"/>
  <c r="S70" i="21"/>
  <c r="T70" i="21"/>
  <c r="U70" i="21"/>
  <c r="V70" i="21"/>
  <c r="W70" i="21"/>
  <c r="X70" i="21"/>
  <c r="Y70" i="21"/>
  <c r="Z70" i="21"/>
  <c r="Q71" i="21"/>
  <c r="R71" i="21"/>
  <c r="S71" i="21"/>
  <c r="T71" i="21"/>
  <c r="U71" i="21"/>
  <c r="V71" i="21"/>
  <c r="W71" i="21"/>
  <c r="X71" i="21"/>
  <c r="Y71" i="21"/>
  <c r="Z71" i="21"/>
  <c r="Q72" i="21"/>
  <c r="R72" i="21"/>
  <c r="S72" i="21"/>
  <c r="T72" i="21"/>
  <c r="U72" i="21"/>
  <c r="V72" i="21"/>
  <c r="W72" i="21"/>
  <c r="X72" i="21"/>
  <c r="Y72" i="21"/>
  <c r="Z72" i="21"/>
  <c r="Q73" i="21"/>
  <c r="R73" i="21"/>
  <c r="S73" i="21"/>
  <c r="T73" i="21"/>
  <c r="U73" i="21"/>
  <c r="V73" i="21"/>
  <c r="W73" i="21"/>
  <c r="X73" i="21"/>
  <c r="Y73" i="21"/>
  <c r="Z73" i="21"/>
  <c r="Q74" i="21"/>
  <c r="R74" i="21"/>
  <c r="S74" i="21"/>
  <c r="T74" i="21"/>
  <c r="U74" i="21"/>
  <c r="V74" i="21"/>
  <c r="W74" i="21"/>
  <c r="X74" i="21"/>
  <c r="Y74" i="21"/>
  <c r="Z74" i="21"/>
  <c r="Q75" i="21"/>
  <c r="R75" i="21"/>
  <c r="S75" i="21"/>
  <c r="T75" i="21"/>
  <c r="U75" i="21"/>
  <c r="V75" i="21"/>
  <c r="W75" i="21"/>
  <c r="X75" i="21"/>
  <c r="Y75" i="21"/>
  <c r="Z75" i="21"/>
  <c r="Q76" i="21"/>
  <c r="R76" i="21"/>
  <c r="S76" i="21"/>
  <c r="T76" i="21"/>
  <c r="U76" i="21"/>
  <c r="V76" i="21"/>
  <c r="W76" i="21"/>
  <c r="X76" i="21"/>
  <c r="Y76" i="21"/>
  <c r="Z76" i="21"/>
  <c r="Q77" i="21"/>
  <c r="R77" i="21"/>
  <c r="S77" i="21"/>
  <c r="T77" i="21"/>
  <c r="U77" i="21"/>
  <c r="V77" i="21"/>
  <c r="W77" i="21"/>
  <c r="X77" i="21"/>
  <c r="Y77" i="21"/>
  <c r="Z77" i="21"/>
  <c r="Q78" i="21"/>
  <c r="R78" i="21"/>
  <c r="S78" i="21"/>
  <c r="T78" i="21"/>
  <c r="U78" i="21"/>
  <c r="V78" i="21"/>
  <c r="W78" i="21"/>
  <c r="X78" i="21"/>
  <c r="Y78" i="21"/>
  <c r="Z78" i="21"/>
  <c r="R41" i="21"/>
  <c r="S41" i="21"/>
  <c r="T41" i="21"/>
  <c r="U41" i="21"/>
  <c r="V41" i="21"/>
  <c r="W41" i="21"/>
  <c r="X41" i="21"/>
  <c r="Y41" i="21"/>
  <c r="Z41" i="21"/>
  <c r="Q41" i="21"/>
  <c r="R40" i="21"/>
  <c r="S40" i="21"/>
  <c r="T40" i="21"/>
  <c r="U40" i="21"/>
  <c r="V40" i="21"/>
  <c r="W40" i="21"/>
  <c r="X40" i="21"/>
  <c r="Y40" i="21"/>
  <c r="Z40" i="21"/>
  <c r="Q40" i="21"/>
  <c r="Q35" i="21"/>
  <c r="R35" i="21"/>
  <c r="S35" i="21"/>
  <c r="T35" i="21"/>
  <c r="U35" i="21"/>
  <c r="V35" i="21"/>
  <c r="W35" i="21"/>
  <c r="X35" i="21"/>
  <c r="Y35" i="21"/>
  <c r="Z35" i="21"/>
  <c r="Q36" i="21"/>
  <c r="R36" i="21"/>
  <c r="S36" i="21"/>
  <c r="T36" i="21"/>
  <c r="U36" i="21"/>
  <c r="V36" i="21"/>
  <c r="W36" i="21"/>
  <c r="X36" i="21"/>
  <c r="Y36" i="21"/>
  <c r="Z36" i="21"/>
  <c r="Q37" i="21"/>
  <c r="R37" i="21"/>
  <c r="S37" i="21"/>
  <c r="T37" i="21"/>
  <c r="U37" i="21"/>
  <c r="V37" i="21"/>
  <c r="W37" i="21"/>
  <c r="X37" i="21"/>
  <c r="Y37" i="21"/>
  <c r="Z37" i="21"/>
  <c r="Q38" i="21"/>
  <c r="R38" i="21"/>
  <c r="S38" i="21"/>
  <c r="T38" i="21"/>
  <c r="U38" i="21"/>
  <c r="V38" i="21"/>
  <c r="W38" i="21"/>
  <c r="X38" i="21"/>
  <c r="Y38" i="21"/>
  <c r="Z38" i="21"/>
  <c r="Q39" i="21"/>
  <c r="R39" i="21"/>
  <c r="S39" i="21"/>
  <c r="T39" i="21"/>
  <c r="U39" i="21"/>
  <c r="V39" i="21"/>
  <c r="W39" i="21"/>
  <c r="X39" i="21"/>
  <c r="Y39" i="21"/>
  <c r="Z39" i="21"/>
  <c r="R34" i="21"/>
  <c r="S34" i="21"/>
  <c r="T34" i="21"/>
  <c r="U34" i="21"/>
  <c r="V34" i="21"/>
  <c r="W34" i="21"/>
  <c r="X34" i="21"/>
  <c r="Y34" i="21"/>
  <c r="Z34" i="21"/>
  <c r="Q34" i="21"/>
  <c r="Q18" i="21"/>
  <c r="R18" i="21"/>
  <c r="S18" i="21"/>
  <c r="T18" i="21"/>
  <c r="U18" i="21"/>
  <c r="V18" i="21"/>
  <c r="W18" i="21"/>
  <c r="X18" i="21"/>
  <c r="Y18" i="21"/>
  <c r="Z18" i="21"/>
  <c r="Q19" i="21"/>
  <c r="R19" i="21"/>
  <c r="S19" i="21"/>
  <c r="T19" i="21"/>
  <c r="U19" i="21"/>
  <c r="V19" i="21"/>
  <c r="W19" i="21"/>
  <c r="X19" i="21"/>
  <c r="Y19" i="21"/>
  <c r="Z19" i="21"/>
  <c r="Q20" i="21"/>
  <c r="R20" i="21"/>
  <c r="S20" i="21"/>
  <c r="T20" i="21"/>
  <c r="U20" i="21"/>
  <c r="V20" i="21"/>
  <c r="W20" i="21"/>
  <c r="X20" i="21"/>
  <c r="Y20" i="21"/>
  <c r="Z20" i="21"/>
  <c r="Q21" i="21"/>
  <c r="R21" i="21"/>
  <c r="S21" i="21"/>
  <c r="T21" i="21"/>
  <c r="U21" i="21"/>
  <c r="V21" i="21"/>
  <c r="W21" i="21"/>
  <c r="X21" i="21"/>
  <c r="Y21" i="21"/>
  <c r="Z21" i="21"/>
  <c r="Q22" i="21"/>
  <c r="R22" i="21"/>
  <c r="S22" i="21"/>
  <c r="T22" i="21"/>
  <c r="U22" i="21"/>
  <c r="V22" i="21"/>
  <c r="W22" i="21"/>
  <c r="X22" i="21"/>
  <c r="Y22" i="21"/>
  <c r="Z22" i="21"/>
  <c r="Q23" i="21"/>
  <c r="R23" i="21"/>
  <c r="S23" i="21"/>
  <c r="T23" i="21"/>
  <c r="U23" i="21"/>
  <c r="V23" i="21"/>
  <c r="W23" i="21"/>
  <c r="X23" i="21"/>
  <c r="Y23" i="21"/>
  <c r="Z23" i="21"/>
  <c r="Q24" i="21"/>
  <c r="R24" i="21"/>
  <c r="S24" i="21"/>
  <c r="T24" i="21"/>
  <c r="U24" i="21"/>
  <c r="V24" i="21"/>
  <c r="W24" i="21"/>
  <c r="X24" i="21"/>
  <c r="Y24" i="21"/>
  <c r="Z24" i="21"/>
  <c r="Q25" i="21"/>
  <c r="R25" i="21"/>
  <c r="S25" i="21"/>
  <c r="T25" i="21"/>
  <c r="U25" i="21"/>
  <c r="V25" i="21"/>
  <c r="W25" i="21"/>
  <c r="X25" i="21"/>
  <c r="Y25" i="21"/>
  <c r="Z25" i="21"/>
  <c r="Q26" i="21"/>
  <c r="R26" i="21"/>
  <c r="S26" i="21"/>
  <c r="T26" i="21"/>
  <c r="U26" i="21"/>
  <c r="V26" i="21"/>
  <c r="W26" i="21"/>
  <c r="X26" i="21"/>
  <c r="Y26" i="21"/>
  <c r="Z26" i="21"/>
  <c r="Q27" i="21"/>
  <c r="R27" i="21"/>
  <c r="S27" i="21"/>
  <c r="T27" i="21"/>
  <c r="U27" i="21"/>
  <c r="V27" i="21"/>
  <c r="W27" i="21"/>
  <c r="X27" i="21"/>
  <c r="Y27" i="21"/>
  <c r="Z27" i="21"/>
  <c r="Q28" i="21"/>
  <c r="R28" i="21"/>
  <c r="S28" i="21"/>
  <c r="T28" i="21"/>
  <c r="U28" i="21"/>
  <c r="V28" i="21"/>
  <c r="W28" i="21"/>
  <c r="X28" i="21"/>
  <c r="Y28" i="21"/>
  <c r="Z28" i="21"/>
  <c r="Q29" i="21"/>
  <c r="R29" i="21"/>
  <c r="S29" i="21"/>
  <c r="T29" i="21"/>
  <c r="U29" i="21"/>
  <c r="V29" i="21"/>
  <c r="W29" i="21"/>
  <c r="X29" i="21"/>
  <c r="Y29" i="21"/>
  <c r="Z29" i="21"/>
  <c r="Q30" i="21"/>
  <c r="R30" i="21"/>
  <c r="S30" i="21"/>
  <c r="T30" i="21"/>
  <c r="U30" i="21"/>
  <c r="V30" i="21"/>
  <c r="W30" i="21"/>
  <c r="X30" i="21"/>
  <c r="Y30" i="21"/>
  <c r="Z30" i="21"/>
  <c r="Q31" i="21"/>
  <c r="R31" i="21"/>
  <c r="S31" i="21"/>
  <c r="T31" i="21"/>
  <c r="U31" i="21"/>
  <c r="V31" i="21"/>
  <c r="W31" i="21"/>
  <c r="X31" i="21"/>
  <c r="Y31" i="21"/>
  <c r="Z31" i="21"/>
  <c r="Q32" i="21"/>
  <c r="R32" i="21"/>
  <c r="S32" i="21"/>
  <c r="T32" i="21"/>
  <c r="U32" i="21"/>
  <c r="V32" i="21"/>
  <c r="W32" i="21"/>
  <c r="X32" i="21"/>
  <c r="Y32" i="21"/>
  <c r="Z32" i="21"/>
  <c r="Q33" i="21"/>
  <c r="R33" i="21"/>
  <c r="S33" i="21"/>
  <c r="T33" i="21"/>
  <c r="U33" i="21"/>
  <c r="V33" i="21"/>
  <c r="W33" i="21"/>
  <c r="X33" i="21"/>
  <c r="Y33" i="21"/>
  <c r="Z33" i="21"/>
  <c r="R66" i="19"/>
  <c r="S66" i="19"/>
  <c r="T66" i="19"/>
  <c r="U66" i="19"/>
  <c r="V66" i="19"/>
  <c r="W66" i="19"/>
  <c r="X66" i="19"/>
  <c r="Y66" i="19"/>
  <c r="Z66" i="19"/>
  <c r="Q66" i="19"/>
  <c r="R65" i="19"/>
  <c r="S65" i="19"/>
  <c r="T65" i="19"/>
  <c r="U65" i="19"/>
  <c r="V65" i="19"/>
  <c r="W65" i="19"/>
  <c r="X65" i="19"/>
  <c r="Y65" i="19"/>
  <c r="Z65" i="19"/>
  <c r="Q65" i="19"/>
  <c r="Q16" i="15"/>
  <c r="Q17" i="15"/>
  <c r="O16" i="15"/>
  <c r="P18" i="15"/>
  <c r="P17" i="15"/>
  <c r="P16" i="15"/>
  <c r="R5" i="23" l="1"/>
  <c r="S5" i="23"/>
  <c r="T5" i="23"/>
  <c r="U5" i="23"/>
  <c r="V5" i="23"/>
  <c r="W5" i="23"/>
  <c r="X5" i="23"/>
  <c r="Y5" i="23"/>
  <c r="Z5" i="23"/>
  <c r="AA5" i="23"/>
  <c r="A16" i="28" l="1"/>
  <c r="K22" i="28"/>
  <c r="E40" i="28"/>
  <c r="L16" i="28" l="1"/>
  <c r="E41" i="28"/>
  <c r="A37" i="28" l="1"/>
  <c r="A38" i="28" s="1"/>
  <c r="D40" i="28"/>
  <c r="D32" i="27" s="1"/>
  <c r="D16" i="28"/>
  <c r="D8" i="27" s="1"/>
  <c r="C16" i="28"/>
  <c r="C9" i="27" s="1"/>
  <c r="D41" i="28" l="1"/>
  <c r="D33" i="27" s="1"/>
  <c r="A17" i="28"/>
  <c r="A18" i="28" s="1"/>
  <c r="A19" i="28"/>
  <c r="A20" i="28" s="1"/>
  <c r="A21" i="28" s="1"/>
  <c r="K4" i="26"/>
  <c r="L4" i="26"/>
  <c r="M4" i="26"/>
  <c r="N4" i="26"/>
  <c r="O4" i="26"/>
  <c r="K5" i="26"/>
  <c r="L5" i="26"/>
  <c r="M5" i="26"/>
  <c r="N5" i="26"/>
  <c r="O5" i="26"/>
  <c r="L3" i="26"/>
  <c r="M3" i="26"/>
  <c r="N3" i="26"/>
  <c r="O3" i="26"/>
  <c r="K3" i="26"/>
  <c r="N3" i="25"/>
  <c r="A28" i="28" l="1"/>
  <c r="Q47" i="24" l="1"/>
  <c r="Q4" i="24"/>
  <c r="R4" i="24"/>
  <c r="S4" i="24"/>
  <c r="T4" i="24"/>
  <c r="U4" i="24"/>
  <c r="V4" i="24"/>
  <c r="W4" i="24"/>
  <c r="X4" i="24"/>
  <c r="Y4" i="24"/>
  <c r="Z4" i="24"/>
  <c r="R3" i="24"/>
  <c r="R46" i="24" s="1"/>
  <c r="S3" i="24"/>
  <c r="T3" i="24"/>
  <c r="U3" i="24"/>
  <c r="V3" i="24"/>
  <c r="W3" i="24"/>
  <c r="X3" i="24"/>
  <c r="Y3" i="24"/>
  <c r="Z3" i="24"/>
  <c r="Q3" i="24"/>
  <c r="Q46" i="24" s="1"/>
  <c r="S64" i="23"/>
  <c r="T64" i="23"/>
  <c r="U64" i="23"/>
  <c r="V64" i="23"/>
  <c r="W64" i="23"/>
  <c r="X64" i="23"/>
  <c r="Y64" i="23"/>
  <c r="Z64" i="23"/>
  <c r="AA64" i="23"/>
  <c r="R64" i="23"/>
  <c r="R58" i="23"/>
  <c r="S58" i="23"/>
  <c r="T58" i="23"/>
  <c r="U58" i="23"/>
  <c r="V58" i="23"/>
  <c r="W58" i="23"/>
  <c r="X58" i="23"/>
  <c r="Y58" i="23"/>
  <c r="Z58" i="23"/>
  <c r="AA58" i="23"/>
  <c r="R59" i="23"/>
  <c r="S59" i="23"/>
  <c r="T59" i="23"/>
  <c r="U59" i="23"/>
  <c r="V59" i="23"/>
  <c r="W59" i="23"/>
  <c r="X59" i="23"/>
  <c r="Y59" i="23"/>
  <c r="Z59" i="23"/>
  <c r="AA59" i="23"/>
  <c r="S57" i="23"/>
  <c r="T57" i="23"/>
  <c r="U57" i="23"/>
  <c r="V57" i="23"/>
  <c r="W57" i="23"/>
  <c r="X57" i="23"/>
  <c r="Y57" i="23"/>
  <c r="Z57" i="23"/>
  <c r="AA57" i="23"/>
  <c r="R57" i="23"/>
  <c r="R39" i="23"/>
  <c r="S39" i="23"/>
  <c r="T39" i="23"/>
  <c r="U39" i="23"/>
  <c r="V39" i="23"/>
  <c r="W39" i="23"/>
  <c r="X39" i="23"/>
  <c r="Y39" i="23"/>
  <c r="Z39" i="23"/>
  <c r="AA39" i="23"/>
  <c r="R40" i="23"/>
  <c r="S40" i="23"/>
  <c r="T40" i="23"/>
  <c r="U40" i="23"/>
  <c r="V40" i="23"/>
  <c r="W40" i="23"/>
  <c r="X40" i="23"/>
  <c r="Y40" i="23"/>
  <c r="Z40" i="23"/>
  <c r="AA40" i="23"/>
  <c r="R41" i="23"/>
  <c r="S41" i="23"/>
  <c r="T41" i="23"/>
  <c r="U41" i="23"/>
  <c r="V41" i="23"/>
  <c r="W41" i="23"/>
  <c r="X41" i="23"/>
  <c r="Y41" i="23"/>
  <c r="Z41" i="23"/>
  <c r="AA41" i="23"/>
  <c r="R42" i="23"/>
  <c r="S42" i="23"/>
  <c r="T42" i="23"/>
  <c r="U42" i="23"/>
  <c r="V42" i="23"/>
  <c r="W42" i="23"/>
  <c r="X42" i="23"/>
  <c r="Y42" i="23"/>
  <c r="Z42" i="23"/>
  <c r="AA42" i="23"/>
  <c r="R43" i="23"/>
  <c r="S43" i="23"/>
  <c r="T43" i="23"/>
  <c r="U43" i="23"/>
  <c r="V43" i="23"/>
  <c r="W43" i="23"/>
  <c r="X43" i="23"/>
  <c r="Y43" i="23"/>
  <c r="Z43" i="23"/>
  <c r="AA43" i="23"/>
  <c r="R44" i="23"/>
  <c r="S44" i="23"/>
  <c r="T44" i="23"/>
  <c r="U44" i="23"/>
  <c r="V44" i="23"/>
  <c r="W44" i="23"/>
  <c r="X44" i="23"/>
  <c r="Y44" i="23"/>
  <c r="Z44" i="23"/>
  <c r="AA44" i="23"/>
  <c r="R45" i="23"/>
  <c r="S45" i="23"/>
  <c r="T45" i="23"/>
  <c r="U45" i="23"/>
  <c r="V45" i="23"/>
  <c r="W45" i="23"/>
  <c r="X45" i="23"/>
  <c r="Y45" i="23"/>
  <c r="Z45" i="23"/>
  <c r="AA45" i="23"/>
  <c r="R46" i="23"/>
  <c r="S46" i="23"/>
  <c r="T46" i="23"/>
  <c r="U46" i="23"/>
  <c r="V46" i="23"/>
  <c r="W46" i="23"/>
  <c r="X46" i="23"/>
  <c r="Y46" i="23"/>
  <c r="Z46" i="23"/>
  <c r="AA46" i="23"/>
  <c r="R47" i="23"/>
  <c r="S47" i="23"/>
  <c r="T47" i="23"/>
  <c r="U47" i="23"/>
  <c r="V47" i="23"/>
  <c r="W47" i="23"/>
  <c r="X47" i="23"/>
  <c r="Y47" i="23"/>
  <c r="Z47" i="23"/>
  <c r="AA47" i="23"/>
  <c r="R48" i="23"/>
  <c r="S48" i="23"/>
  <c r="T48" i="23"/>
  <c r="U48" i="23"/>
  <c r="V48" i="23"/>
  <c r="W48" i="23"/>
  <c r="X48" i="23"/>
  <c r="Y48" i="23"/>
  <c r="Z48" i="23"/>
  <c r="AA48" i="23"/>
  <c r="R49" i="23"/>
  <c r="S49" i="23"/>
  <c r="T49" i="23"/>
  <c r="U49" i="23"/>
  <c r="V49" i="23"/>
  <c r="W49" i="23"/>
  <c r="X49" i="23"/>
  <c r="Y49" i="23"/>
  <c r="Z49" i="23"/>
  <c r="AA49" i="23"/>
  <c r="R50" i="23"/>
  <c r="S50" i="23"/>
  <c r="T50" i="23"/>
  <c r="U50" i="23"/>
  <c r="V50" i="23"/>
  <c r="W50" i="23"/>
  <c r="X50" i="23"/>
  <c r="Y50" i="23"/>
  <c r="Z50" i="23"/>
  <c r="AA50" i="23"/>
  <c r="R51" i="23"/>
  <c r="S51" i="23"/>
  <c r="T51" i="23"/>
  <c r="U51" i="23"/>
  <c r="V51" i="23"/>
  <c r="W51" i="23"/>
  <c r="X51" i="23"/>
  <c r="Y51" i="23"/>
  <c r="Z51" i="23"/>
  <c r="AA51" i="23"/>
  <c r="R52" i="23"/>
  <c r="S52" i="23"/>
  <c r="T52" i="23"/>
  <c r="U52" i="23"/>
  <c r="V52" i="23"/>
  <c r="W52" i="23"/>
  <c r="X52" i="23"/>
  <c r="Y52" i="23"/>
  <c r="Z52" i="23"/>
  <c r="AA52" i="23"/>
  <c r="R53" i="23"/>
  <c r="S53" i="23"/>
  <c r="T53" i="23"/>
  <c r="U53" i="23"/>
  <c r="V53" i="23"/>
  <c r="W53" i="23"/>
  <c r="X53" i="23"/>
  <c r="Y53" i="23"/>
  <c r="Z53" i="23"/>
  <c r="AA53" i="23"/>
  <c r="R54" i="23"/>
  <c r="S54" i="23"/>
  <c r="T54" i="23"/>
  <c r="U54" i="23"/>
  <c r="V54" i="23"/>
  <c r="W54" i="23"/>
  <c r="X54" i="23"/>
  <c r="Y54" i="23"/>
  <c r="Z54" i="23"/>
  <c r="AA54" i="23"/>
  <c r="R55" i="23"/>
  <c r="S55" i="23"/>
  <c r="T55" i="23"/>
  <c r="U55" i="23"/>
  <c r="V55" i="23"/>
  <c r="W55" i="23"/>
  <c r="X55" i="23"/>
  <c r="Y55" i="23"/>
  <c r="Z55" i="23"/>
  <c r="AA55" i="23"/>
  <c r="R56" i="23"/>
  <c r="S56" i="23"/>
  <c r="T56" i="23"/>
  <c r="U56" i="23"/>
  <c r="V56" i="23"/>
  <c r="W56" i="23"/>
  <c r="X56" i="23"/>
  <c r="Y56" i="23"/>
  <c r="Z56" i="23"/>
  <c r="AA56" i="23"/>
  <c r="S38" i="23"/>
  <c r="T38" i="23"/>
  <c r="U38" i="23"/>
  <c r="V38" i="23"/>
  <c r="W38" i="23"/>
  <c r="X38" i="23"/>
  <c r="Y38" i="23"/>
  <c r="Z38" i="23"/>
  <c r="AA38" i="23"/>
  <c r="R38" i="23"/>
  <c r="S37" i="23"/>
  <c r="T37" i="23"/>
  <c r="U37" i="23"/>
  <c r="V37" i="23"/>
  <c r="W37" i="23"/>
  <c r="X37" i="23"/>
  <c r="Y37" i="23"/>
  <c r="Z37" i="23"/>
  <c r="AA37" i="23"/>
  <c r="R37" i="23"/>
  <c r="R31" i="23"/>
  <c r="S31" i="23"/>
  <c r="T31" i="23"/>
  <c r="U31" i="23"/>
  <c r="V31" i="23"/>
  <c r="W31" i="23"/>
  <c r="X31" i="23"/>
  <c r="Y31" i="23"/>
  <c r="Z31" i="23"/>
  <c r="AA31" i="23"/>
  <c r="R32" i="23"/>
  <c r="S32" i="23"/>
  <c r="T32" i="23"/>
  <c r="U32" i="23"/>
  <c r="V32" i="23"/>
  <c r="W32" i="23"/>
  <c r="X32" i="23"/>
  <c r="Y32" i="23"/>
  <c r="Z32" i="23"/>
  <c r="AA32" i="23"/>
  <c r="R33" i="23"/>
  <c r="S33" i="23"/>
  <c r="T33" i="23"/>
  <c r="U33" i="23"/>
  <c r="V33" i="23"/>
  <c r="W33" i="23"/>
  <c r="X33" i="23"/>
  <c r="Y33" i="23"/>
  <c r="Z33" i="23"/>
  <c r="AA33" i="23"/>
  <c r="R34" i="23"/>
  <c r="S34" i="23"/>
  <c r="T34" i="23"/>
  <c r="U34" i="23"/>
  <c r="V34" i="23"/>
  <c r="W34" i="23"/>
  <c r="X34" i="23"/>
  <c r="Y34" i="23"/>
  <c r="Z34" i="23"/>
  <c r="AA34" i="23"/>
  <c r="R35" i="23"/>
  <c r="S35" i="23"/>
  <c r="T35" i="23"/>
  <c r="U35" i="23"/>
  <c r="V35" i="23"/>
  <c r="W35" i="23"/>
  <c r="X35" i="23"/>
  <c r="Y35" i="23"/>
  <c r="Z35" i="23"/>
  <c r="AA35" i="23"/>
  <c r="R36" i="23"/>
  <c r="S36" i="23"/>
  <c r="T36" i="23"/>
  <c r="U36" i="23"/>
  <c r="V36" i="23"/>
  <c r="W36" i="23"/>
  <c r="X36" i="23"/>
  <c r="Y36" i="23"/>
  <c r="Z36" i="23"/>
  <c r="AA36" i="23"/>
  <c r="S30" i="23"/>
  <c r="T30" i="23"/>
  <c r="U30" i="23"/>
  <c r="V30" i="23"/>
  <c r="W30" i="23"/>
  <c r="X30" i="23"/>
  <c r="Y30" i="23"/>
  <c r="Z30" i="23"/>
  <c r="AA30" i="23"/>
  <c r="R30" i="23"/>
  <c r="R13" i="23"/>
  <c r="S13" i="23"/>
  <c r="T13" i="23"/>
  <c r="U13" i="23"/>
  <c r="V13" i="23"/>
  <c r="W13" i="23"/>
  <c r="X13" i="23"/>
  <c r="Y13" i="23"/>
  <c r="Z13" i="23"/>
  <c r="AA13" i="23"/>
  <c r="R14" i="23"/>
  <c r="S14" i="23"/>
  <c r="T14" i="23"/>
  <c r="U14" i="23"/>
  <c r="V14" i="23"/>
  <c r="W14" i="23"/>
  <c r="X14" i="23"/>
  <c r="Y14" i="23"/>
  <c r="Z14" i="23"/>
  <c r="AA14" i="23"/>
  <c r="R15" i="23"/>
  <c r="S15" i="23"/>
  <c r="T15" i="23"/>
  <c r="U15" i="23"/>
  <c r="V15" i="23"/>
  <c r="W15" i="23"/>
  <c r="X15" i="23"/>
  <c r="Y15" i="23"/>
  <c r="Z15" i="23"/>
  <c r="AA15" i="23"/>
  <c r="R16" i="23"/>
  <c r="S16" i="23"/>
  <c r="T16" i="23"/>
  <c r="U16" i="23"/>
  <c r="V16" i="23"/>
  <c r="W16" i="23"/>
  <c r="X16" i="23"/>
  <c r="Y16" i="23"/>
  <c r="Z16" i="23"/>
  <c r="AA16" i="23"/>
  <c r="R17" i="23"/>
  <c r="S17" i="23"/>
  <c r="T17" i="23"/>
  <c r="U17" i="23"/>
  <c r="V17" i="23"/>
  <c r="W17" i="23"/>
  <c r="X17" i="23"/>
  <c r="Y17" i="23"/>
  <c r="Z17" i="23"/>
  <c r="AA17" i="23"/>
  <c r="R18" i="23"/>
  <c r="S18" i="23"/>
  <c r="T18" i="23"/>
  <c r="U18" i="23"/>
  <c r="V18" i="23"/>
  <c r="W18" i="23"/>
  <c r="X18" i="23"/>
  <c r="Y18" i="23"/>
  <c r="Z18" i="23"/>
  <c r="AA18" i="23"/>
  <c r="R19" i="23"/>
  <c r="S19" i="23"/>
  <c r="T19" i="23"/>
  <c r="U19" i="23"/>
  <c r="V19" i="23"/>
  <c r="W19" i="23"/>
  <c r="X19" i="23"/>
  <c r="Y19" i="23"/>
  <c r="Z19" i="23"/>
  <c r="AA19" i="23"/>
  <c r="R20" i="23"/>
  <c r="S20" i="23"/>
  <c r="T20" i="23"/>
  <c r="U20" i="23"/>
  <c r="V20" i="23"/>
  <c r="W20" i="23"/>
  <c r="X20" i="23"/>
  <c r="Y20" i="23"/>
  <c r="Z20" i="23"/>
  <c r="AA20" i="23"/>
  <c r="R21" i="23"/>
  <c r="S21" i="23"/>
  <c r="T21" i="23"/>
  <c r="U21" i="23"/>
  <c r="V21" i="23"/>
  <c r="W21" i="23"/>
  <c r="X21" i="23"/>
  <c r="Y21" i="23"/>
  <c r="Z21" i="23"/>
  <c r="AA21" i="23"/>
  <c r="R22" i="23"/>
  <c r="S22" i="23"/>
  <c r="T22" i="23"/>
  <c r="U22" i="23"/>
  <c r="V22" i="23"/>
  <c r="W22" i="23"/>
  <c r="X22" i="23"/>
  <c r="Y22" i="23"/>
  <c r="Z22" i="23"/>
  <c r="AA22" i="23"/>
  <c r="R23" i="23"/>
  <c r="S23" i="23"/>
  <c r="T23" i="23"/>
  <c r="U23" i="23"/>
  <c r="V23" i="23"/>
  <c r="W23" i="23"/>
  <c r="X23" i="23"/>
  <c r="Y23" i="23"/>
  <c r="Z23" i="23"/>
  <c r="AA23" i="23"/>
  <c r="R24" i="23"/>
  <c r="S24" i="23"/>
  <c r="T24" i="23"/>
  <c r="U24" i="23"/>
  <c r="V24" i="23"/>
  <c r="W24" i="23"/>
  <c r="X24" i="23"/>
  <c r="Y24" i="23"/>
  <c r="Z24" i="23"/>
  <c r="AA24" i="23"/>
  <c r="R25" i="23"/>
  <c r="S25" i="23"/>
  <c r="T25" i="23"/>
  <c r="U25" i="23"/>
  <c r="V25" i="23"/>
  <c r="W25" i="23"/>
  <c r="X25" i="23"/>
  <c r="Y25" i="23"/>
  <c r="Z25" i="23"/>
  <c r="AA25" i="23"/>
  <c r="R26" i="23"/>
  <c r="S26" i="23"/>
  <c r="T26" i="23"/>
  <c r="U26" i="23"/>
  <c r="V26" i="23"/>
  <c r="W26" i="23"/>
  <c r="X26" i="23"/>
  <c r="Y26" i="23"/>
  <c r="Z26" i="23"/>
  <c r="AA26" i="23"/>
  <c r="R27" i="23"/>
  <c r="S27" i="23"/>
  <c r="T27" i="23"/>
  <c r="U27" i="23"/>
  <c r="V27" i="23"/>
  <c r="W27" i="23"/>
  <c r="X27" i="23"/>
  <c r="Y27" i="23"/>
  <c r="Z27" i="23"/>
  <c r="AA27" i="23"/>
  <c r="R28" i="23"/>
  <c r="S28" i="23"/>
  <c r="T28" i="23"/>
  <c r="U28" i="23"/>
  <c r="V28" i="23"/>
  <c r="W28" i="23"/>
  <c r="X28" i="23"/>
  <c r="Y28" i="23"/>
  <c r="Z28" i="23"/>
  <c r="AA28" i="23"/>
  <c r="R29" i="23"/>
  <c r="S29" i="23"/>
  <c r="T29" i="23"/>
  <c r="U29" i="23"/>
  <c r="V29" i="23"/>
  <c r="W29" i="23"/>
  <c r="X29" i="23"/>
  <c r="Y29" i="23"/>
  <c r="Z29" i="23"/>
  <c r="AA29" i="23"/>
  <c r="S12" i="23"/>
  <c r="T12" i="23"/>
  <c r="U12" i="23"/>
  <c r="V12" i="23"/>
  <c r="W12" i="23"/>
  <c r="X12" i="23"/>
  <c r="Y12" i="23"/>
  <c r="Z12" i="23"/>
  <c r="AA12" i="23"/>
  <c r="R12" i="23"/>
  <c r="R9" i="23"/>
  <c r="S9" i="23"/>
  <c r="T9" i="23"/>
  <c r="U9" i="23"/>
  <c r="V9" i="23"/>
  <c r="W9" i="23"/>
  <c r="X9" i="23"/>
  <c r="Y9" i="23"/>
  <c r="Z9" i="23"/>
  <c r="AA9" i="23"/>
  <c r="R10" i="23"/>
  <c r="S10" i="23"/>
  <c r="T10" i="23"/>
  <c r="U10" i="23"/>
  <c r="V10" i="23"/>
  <c r="W10" i="23"/>
  <c r="X10" i="23"/>
  <c r="Y10" i="23"/>
  <c r="Z10" i="23"/>
  <c r="AA10" i="23"/>
  <c r="R11" i="23"/>
  <c r="S11" i="23"/>
  <c r="T11" i="23"/>
  <c r="U11" i="23"/>
  <c r="V11" i="23"/>
  <c r="W11" i="23"/>
  <c r="X11" i="23"/>
  <c r="Y11" i="23"/>
  <c r="Z11" i="23"/>
  <c r="AA11" i="23"/>
  <c r="S8" i="23"/>
  <c r="T8" i="23"/>
  <c r="U8" i="23"/>
  <c r="V8" i="23"/>
  <c r="W8" i="23"/>
  <c r="X8" i="23"/>
  <c r="Y8" i="23"/>
  <c r="Z8" i="23"/>
  <c r="AA8" i="23"/>
  <c r="R8" i="23"/>
  <c r="R4" i="23"/>
  <c r="S4" i="23"/>
  <c r="T4" i="23"/>
  <c r="U4" i="23"/>
  <c r="V4" i="23"/>
  <c r="W4" i="23"/>
  <c r="X4" i="23"/>
  <c r="Y4" i="23"/>
  <c r="Z4" i="23"/>
  <c r="AA4" i="23"/>
  <c r="R6" i="23"/>
  <c r="S6" i="23"/>
  <c r="T6" i="23"/>
  <c r="U6" i="23"/>
  <c r="V6" i="23"/>
  <c r="W6" i="23"/>
  <c r="X6" i="23"/>
  <c r="Y6" i="23"/>
  <c r="Z6" i="23"/>
  <c r="AA6" i="23"/>
  <c r="R7" i="23"/>
  <c r="S7" i="23"/>
  <c r="T7" i="23"/>
  <c r="U7" i="23"/>
  <c r="V7" i="23"/>
  <c r="W7" i="23"/>
  <c r="X7" i="23"/>
  <c r="Y7" i="23"/>
  <c r="Z7" i="23"/>
  <c r="AA7" i="23"/>
  <c r="S3" i="23"/>
  <c r="T3" i="23"/>
  <c r="U3" i="23"/>
  <c r="V3" i="23"/>
  <c r="W3" i="23"/>
  <c r="X3" i="23"/>
  <c r="Y3" i="23"/>
  <c r="Z3" i="23"/>
  <c r="AA3" i="23"/>
  <c r="R3" i="23"/>
  <c r="Z46" i="24" l="1"/>
  <c r="Y46" i="24"/>
  <c r="X46" i="24"/>
  <c r="W46" i="24"/>
  <c r="V46" i="24"/>
  <c r="U46" i="24"/>
  <c r="T46" i="24"/>
  <c r="S46" i="24"/>
  <c r="S63" i="23"/>
  <c r="X63" i="23"/>
  <c r="Y63" i="23"/>
  <c r="Z63" i="23"/>
  <c r="W63" i="23"/>
  <c r="R63" i="23"/>
  <c r="V63" i="23"/>
  <c r="U63" i="23"/>
  <c r="T63" i="23"/>
  <c r="R42" i="22"/>
  <c r="S42" i="22"/>
  <c r="T42" i="22"/>
  <c r="U42" i="22"/>
  <c r="V42" i="22"/>
  <c r="W42" i="22"/>
  <c r="X42" i="22"/>
  <c r="Y42" i="22"/>
  <c r="Z42" i="22"/>
  <c r="Q42" i="22"/>
  <c r="Q24" i="22"/>
  <c r="R24" i="22"/>
  <c r="S24" i="22"/>
  <c r="T24" i="22"/>
  <c r="U24" i="22"/>
  <c r="V24" i="22"/>
  <c r="W24" i="22"/>
  <c r="X24" i="22"/>
  <c r="Y24" i="22"/>
  <c r="Z24" i="22"/>
  <c r="Q25" i="22"/>
  <c r="R25" i="22"/>
  <c r="S25" i="22"/>
  <c r="T25" i="22"/>
  <c r="U25" i="22"/>
  <c r="V25" i="22"/>
  <c r="W25" i="22"/>
  <c r="X25" i="22"/>
  <c r="Y25" i="22"/>
  <c r="Z25" i="22"/>
  <c r="Q26" i="22"/>
  <c r="R26" i="22"/>
  <c r="S26" i="22"/>
  <c r="T26" i="22"/>
  <c r="U26" i="22"/>
  <c r="V26" i="22"/>
  <c r="W26" i="22"/>
  <c r="X26" i="22"/>
  <c r="Y26" i="22"/>
  <c r="Z26" i="22"/>
  <c r="Q27" i="22"/>
  <c r="R27" i="22"/>
  <c r="S27" i="22"/>
  <c r="T27" i="22"/>
  <c r="U27" i="22"/>
  <c r="V27" i="22"/>
  <c r="W27" i="22"/>
  <c r="X27" i="22"/>
  <c r="Y27" i="22"/>
  <c r="Z27" i="22"/>
  <c r="Q28" i="22"/>
  <c r="R28" i="22"/>
  <c r="S28" i="22"/>
  <c r="T28" i="22"/>
  <c r="U28" i="22"/>
  <c r="V28" i="22"/>
  <c r="W28" i="22"/>
  <c r="X28" i="22"/>
  <c r="Y28" i="22"/>
  <c r="Z28" i="22"/>
  <c r="Q29" i="22"/>
  <c r="R29" i="22"/>
  <c r="S29" i="22"/>
  <c r="T29" i="22"/>
  <c r="U29" i="22"/>
  <c r="V29" i="22"/>
  <c r="W29" i="22"/>
  <c r="X29" i="22"/>
  <c r="Y29" i="22"/>
  <c r="Z29" i="22"/>
  <c r="Q30" i="22"/>
  <c r="R30" i="22"/>
  <c r="S30" i="22"/>
  <c r="T30" i="22"/>
  <c r="U30" i="22"/>
  <c r="V30" i="22"/>
  <c r="W30" i="22"/>
  <c r="X30" i="22"/>
  <c r="Y30" i="22"/>
  <c r="Z30" i="22"/>
  <c r="Q31" i="22"/>
  <c r="R31" i="22"/>
  <c r="S31" i="22"/>
  <c r="T31" i="22"/>
  <c r="U31" i="22"/>
  <c r="V31" i="22"/>
  <c r="W31" i="22"/>
  <c r="X31" i="22"/>
  <c r="Y31" i="22"/>
  <c r="Z31" i="22"/>
  <c r="Q32" i="22"/>
  <c r="R32" i="22"/>
  <c r="S32" i="22"/>
  <c r="T32" i="22"/>
  <c r="U32" i="22"/>
  <c r="V32" i="22"/>
  <c r="W32" i="22"/>
  <c r="X32" i="22"/>
  <c r="Y32" i="22"/>
  <c r="Z32" i="22"/>
  <c r="Q33" i="22"/>
  <c r="R33" i="22"/>
  <c r="S33" i="22"/>
  <c r="T33" i="22"/>
  <c r="U33" i="22"/>
  <c r="V33" i="22"/>
  <c r="W33" i="22"/>
  <c r="X33" i="22"/>
  <c r="Y33" i="22"/>
  <c r="Z33" i="22"/>
  <c r="Q34" i="22"/>
  <c r="R34" i="22"/>
  <c r="S34" i="22"/>
  <c r="T34" i="22"/>
  <c r="U34" i="22"/>
  <c r="V34" i="22"/>
  <c r="W34" i="22"/>
  <c r="X34" i="22"/>
  <c r="Y34" i="22"/>
  <c r="Z34" i="22"/>
  <c r="Q35" i="22"/>
  <c r="R35" i="22"/>
  <c r="S35" i="22"/>
  <c r="T35" i="22"/>
  <c r="U35" i="22"/>
  <c r="V35" i="22"/>
  <c r="W35" i="22"/>
  <c r="X35" i="22"/>
  <c r="Y35" i="22"/>
  <c r="Z35" i="22"/>
  <c r="Q36" i="22"/>
  <c r="R36" i="22"/>
  <c r="S36" i="22"/>
  <c r="T36" i="22"/>
  <c r="U36" i="22"/>
  <c r="V36" i="22"/>
  <c r="W36" i="22"/>
  <c r="X36" i="22"/>
  <c r="Y36" i="22"/>
  <c r="Z36" i="22"/>
  <c r="Q37" i="22"/>
  <c r="R37" i="22"/>
  <c r="S37" i="22"/>
  <c r="T37" i="22"/>
  <c r="U37" i="22"/>
  <c r="V37" i="22"/>
  <c r="W37" i="22"/>
  <c r="X37" i="22"/>
  <c r="Y37" i="22"/>
  <c r="Z37" i="22"/>
  <c r="Q38" i="22"/>
  <c r="R38" i="22"/>
  <c r="S38" i="22"/>
  <c r="T38" i="22"/>
  <c r="U38" i="22"/>
  <c r="V38" i="22"/>
  <c r="W38" i="22"/>
  <c r="X38" i="22"/>
  <c r="Y38" i="22"/>
  <c r="Z38" i="22"/>
  <c r="Q22" i="22"/>
  <c r="Q19" i="22"/>
  <c r="R19" i="22"/>
  <c r="S19" i="22"/>
  <c r="T19" i="22"/>
  <c r="U19" i="22"/>
  <c r="V19" i="22"/>
  <c r="W19" i="22"/>
  <c r="X19" i="22"/>
  <c r="Y19" i="22"/>
  <c r="Z19" i="22"/>
  <c r="Q20" i="22"/>
  <c r="R20" i="22"/>
  <c r="S20" i="22"/>
  <c r="T20" i="22"/>
  <c r="U20" i="22"/>
  <c r="V20" i="22"/>
  <c r="W20" i="22"/>
  <c r="X20" i="22"/>
  <c r="Y20" i="22"/>
  <c r="Z20" i="22"/>
  <c r="Q21" i="22"/>
  <c r="R21" i="22"/>
  <c r="S21" i="22"/>
  <c r="T21" i="22"/>
  <c r="U21" i="22"/>
  <c r="V21" i="22"/>
  <c r="W21" i="22"/>
  <c r="X21" i="22"/>
  <c r="Y21" i="22"/>
  <c r="Z21" i="22"/>
  <c r="Q18" i="22"/>
  <c r="Q13" i="22"/>
  <c r="R13" i="22"/>
  <c r="S13" i="22"/>
  <c r="T13" i="22"/>
  <c r="U13" i="22"/>
  <c r="V13" i="22"/>
  <c r="W13" i="22"/>
  <c r="X13" i="22"/>
  <c r="Y13" i="22"/>
  <c r="Z13" i="22"/>
  <c r="Q14" i="22"/>
  <c r="R14" i="22"/>
  <c r="S14" i="22"/>
  <c r="T14" i="22"/>
  <c r="U14" i="22"/>
  <c r="V14" i="22"/>
  <c r="W14" i="22"/>
  <c r="X14" i="22"/>
  <c r="Y14" i="22"/>
  <c r="Z14" i="22"/>
  <c r="Q15" i="22"/>
  <c r="R15" i="22"/>
  <c r="S15" i="22"/>
  <c r="T15" i="22"/>
  <c r="U15" i="22"/>
  <c r="V15" i="22"/>
  <c r="W15" i="22"/>
  <c r="X15" i="22"/>
  <c r="Y15" i="22"/>
  <c r="Z15" i="22"/>
  <c r="Q16" i="22"/>
  <c r="R16" i="22"/>
  <c r="S16" i="22"/>
  <c r="T16" i="22"/>
  <c r="U16" i="22"/>
  <c r="V16" i="22"/>
  <c r="W16" i="22"/>
  <c r="X16" i="22"/>
  <c r="Y16" i="22"/>
  <c r="Z16" i="22"/>
  <c r="Q17" i="22"/>
  <c r="R17" i="22"/>
  <c r="S17" i="22"/>
  <c r="T17" i="22"/>
  <c r="U17" i="22"/>
  <c r="V17" i="22"/>
  <c r="W17" i="22"/>
  <c r="X17" i="22"/>
  <c r="Y17" i="22"/>
  <c r="Z17" i="22"/>
  <c r="Q12" i="22"/>
  <c r="Q11" i="22"/>
  <c r="R11" i="22"/>
  <c r="S11" i="22"/>
  <c r="T11" i="22"/>
  <c r="U11" i="22"/>
  <c r="V11" i="22"/>
  <c r="W11" i="22"/>
  <c r="X11" i="22"/>
  <c r="Y11" i="22"/>
  <c r="Z11" i="22"/>
  <c r="Q9" i="22"/>
  <c r="R89" i="21"/>
  <c r="S89" i="21"/>
  <c r="T89" i="21"/>
  <c r="U89" i="21"/>
  <c r="V89" i="21"/>
  <c r="W89" i="21"/>
  <c r="X89" i="21"/>
  <c r="Y89" i="21"/>
  <c r="Z89" i="21"/>
  <c r="R17" i="21"/>
  <c r="S17" i="21"/>
  <c r="T17" i="21"/>
  <c r="U17" i="21"/>
  <c r="V17" i="21"/>
  <c r="W17" i="21"/>
  <c r="X17" i="21"/>
  <c r="Y17" i="21"/>
  <c r="Z17" i="21"/>
  <c r="Q17" i="21"/>
  <c r="Q13" i="21"/>
  <c r="R13" i="21"/>
  <c r="S13" i="21"/>
  <c r="T13" i="21"/>
  <c r="U13" i="21"/>
  <c r="V13" i="21"/>
  <c r="W13" i="21"/>
  <c r="X13" i="21"/>
  <c r="Y13" i="21"/>
  <c r="Z13" i="21"/>
  <c r="Q14" i="21"/>
  <c r="R14" i="21"/>
  <c r="S14" i="21"/>
  <c r="T14" i="21"/>
  <c r="U14" i="21"/>
  <c r="V14" i="21"/>
  <c r="W14" i="21"/>
  <c r="X14" i="21"/>
  <c r="Y14" i="21"/>
  <c r="Z14" i="21"/>
  <c r="Q15" i="21"/>
  <c r="R15" i="21"/>
  <c r="S15" i="21"/>
  <c r="T15" i="21"/>
  <c r="U15" i="21"/>
  <c r="V15" i="21"/>
  <c r="W15" i="21"/>
  <c r="X15" i="21"/>
  <c r="Y15" i="21"/>
  <c r="Z15" i="21"/>
  <c r="Q16" i="21"/>
  <c r="R16" i="21"/>
  <c r="S16" i="21"/>
  <c r="T16" i="21"/>
  <c r="U16" i="21"/>
  <c r="V16" i="21"/>
  <c r="W16" i="21"/>
  <c r="X16" i="21"/>
  <c r="Y16" i="21"/>
  <c r="Z16" i="21"/>
  <c r="R12" i="21"/>
  <c r="S12" i="21"/>
  <c r="T12" i="21"/>
  <c r="U12" i="21"/>
  <c r="V12" i="21"/>
  <c r="W12" i="21"/>
  <c r="X12" i="21"/>
  <c r="Y12" i="21"/>
  <c r="Z12" i="21"/>
  <c r="Q12" i="21"/>
  <c r="Q3" i="21"/>
  <c r="R7" i="20"/>
  <c r="S7" i="20"/>
  <c r="T7" i="20"/>
  <c r="U7" i="20"/>
  <c r="V7" i="20"/>
  <c r="W7" i="20"/>
  <c r="X7" i="20"/>
  <c r="Y7" i="20"/>
  <c r="Z7" i="20"/>
  <c r="Q7" i="20"/>
  <c r="S3" i="20"/>
  <c r="S6" i="20" s="1"/>
  <c r="T3" i="20"/>
  <c r="T6" i="20" s="1"/>
  <c r="U3" i="20"/>
  <c r="U6" i="20" s="1"/>
  <c r="V3" i="20"/>
  <c r="V6" i="20" s="1"/>
  <c r="W3" i="20"/>
  <c r="W6" i="20" s="1"/>
  <c r="X3" i="20"/>
  <c r="X6" i="20" s="1"/>
  <c r="Y3" i="20"/>
  <c r="Y6" i="20" s="1"/>
  <c r="Z3" i="20"/>
  <c r="Z6" i="20" s="1"/>
  <c r="P17" i="18" l="1"/>
  <c r="P16" i="18"/>
  <c r="X12" i="18"/>
  <c r="O3" i="18"/>
  <c r="P18" i="17"/>
  <c r="P17" i="17"/>
  <c r="P16" i="17"/>
  <c r="O4" i="17"/>
  <c r="O3" i="17"/>
  <c r="P18" i="16"/>
  <c r="P17" i="16"/>
  <c r="P16" i="16"/>
  <c r="P12" i="16"/>
  <c r="Q12" i="16"/>
  <c r="R12" i="16"/>
  <c r="S12" i="16"/>
  <c r="T12" i="16"/>
  <c r="U12" i="16"/>
  <c r="V12" i="16"/>
  <c r="W12" i="16"/>
  <c r="X12" i="16"/>
  <c r="O12" i="16"/>
  <c r="P11" i="16"/>
  <c r="Q11" i="16"/>
  <c r="R11" i="16"/>
  <c r="S11" i="16"/>
  <c r="T11" i="16"/>
  <c r="U11" i="16"/>
  <c r="V11" i="16"/>
  <c r="W11" i="16"/>
  <c r="X11" i="16"/>
  <c r="O11" i="16"/>
  <c r="P10" i="16"/>
  <c r="Q10" i="16"/>
  <c r="R10" i="16"/>
  <c r="S10" i="16"/>
  <c r="T10" i="16"/>
  <c r="U10" i="16"/>
  <c r="V10" i="16"/>
  <c r="W10" i="16"/>
  <c r="X10" i="16"/>
  <c r="O10" i="16"/>
  <c r="P9" i="16"/>
  <c r="Q9" i="16"/>
  <c r="R9" i="16"/>
  <c r="S9" i="16"/>
  <c r="T9" i="16"/>
  <c r="U9" i="16"/>
  <c r="V9" i="16"/>
  <c r="W9" i="16"/>
  <c r="X9" i="16"/>
  <c r="O28" i="16" s="1"/>
  <c r="O9" i="16"/>
  <c r="P8" i="16"/>
  <c r="Q8" i="16"/>
  <c r="R8" i="16"/>
  <c r="S8" i="16"/>
  <c r="T8" i="16"/>
  <c r="U8" i="16"/>
  <c r="V8" i="16"/>
  <c r="W8" i="16"/>
  <c r="X8" i="16"/>
  <c r="O8" i="16"/>
  <c r="P7" i="16"/>
  <c r="Q7" i="16"/>
  <c r="R7" i="16"/>
  <c r="S7" i="16"/>
  <c r="T7" i="16"/>
  <c r="U7" i="16"/>
  <c r="V7" i="16"/>
  <c r="W7" i="16"/>
  <c r="X7" i="16"/>
  <c r="O7" i="16"/>
  <c r="P6" i="16"/>
  <c r="Q6" i="16"/>
  <c r="R6" i="16"/>
  <c r="S6" i="16"/>
  <c r="T6" i="16"/>
  <c r="U6" i="16"/>
  <c r="V6" i="16"/>
  <c r="W6" i="16"/>
  <c r="X6" i="16"/>
  <c r="O6" i="16"/>
  <c r="P5" i="16"/>
  <c r="Q5" i="16"/>
  <c r="R5" i="16"/>
  <c r="S5" i="16"/>
  <c r="T5" i="16"/>
  <c r="U5" i="16"/>
  <c r="V5" i="16"/>
  <c r="W5" i="16"/>
  <c r="X5" i="16"/>
  <c r="O24" i="16" s="1"/>
  <c r="O5" i="16"/>
  <c r="P3" i="16"/>
  <c r="Q3" i="16"/>
  <c r="R3" i="16"/>
  <c r="S3" i="16"/>
  <c r="T3" i="16"/>
  <c r="U3" i="16"/>
  <c r="V3" i="16"/>
  <c r="W3" i="16"/>
  <c r="X3" i="16"/>
  <c r="O22" i="16" s="1"/>
  <c r="O3" i="16"/>
  <c r="P4" i="16"/>
  <c r="Q4" i="16"/>
  <c r="R4" i="16"/>
  <c r="S4" i="16"/>
  <c r="T4" i="16"/>
  <c r="U4" i="16"/>
  <c r="V4" i="16"/>
  <c r="W4" i="16"/>
  <c r="X4" i="16"/>
  <c r="O23" i="16" s="1"/>
  <c r="O4" i="16"/>
  <c r="O10" i="15" l="1"/>
  <c r="O3" i="15"/>
  <c r="F38" i="28" l="1"/>
  <c r="E38" i="28"/>
  <c r="E30" i="27" s="1"/>
  <c r="F37" i="28"/>
  <c r="E37" i="28"/>
  <c r="E29" i="27" s="1"/>
  <c r="G35" i="28"/>
  <c r="F35" i="28"/>
  <c r="F27" i="27" s="1"/>
  <c r="E35" i="28"/>
  <c r="E27" i="27" s="1"/>
  <c r="G34" i="28"/>
  <c r="F34" i="28"/>
  <c r="F26" i="27" s="1"/>
  <c r="E34" i="28"/>
  <c r="E26" i="27" s="1"/>
  <c r="H32" i="28"/>
  <c r="G32" i="28"/>
  <c r="G24" i="27" s="1"/>
  <c r="F32" i="28"/>
  <c r="F24" i="27" s="1"/>
  <c r="E32" i="28"/>
  <c r="E24" i="27" s="1"/>
  <c r="I31" i="28"/>
  <c r="H31" i="28"/>
  <c r="G31" i="28"/>
  <c r="G23" i="27" s="1"/>
  <c r="F31" i="28"/>
  <c r="F23" i="27" s="1"/>
  <c r="E31" i="28"/>
  <c r="E23" i="27" s="1"/>
  <c r="I29" i="28"/>
  <c r="H29" i="28"/>
  <c r="H21" i="27" s="1"/>
  <c r="G29" i="28"/>
  <c r="G21" i="27" s="1"/>
  <c r="F29" i="28"/>
  <c r="F21" i="27" s="1"/>
  <c r="E29" i="28"/>
  <c r="E21" i="27" s="1"/>
  <c r="J28" i="28"/>
  <c r="I28" i="28"/>
  <c r="H28" i="28"/>
  <c r="H20" i="27" s="1"/>
  <c r="G28" i="28"/>
  <c r="G20" i="27" s="1"/>
  <c r="F28" i="28"/>
  <c r="F20" i="27" s="1"/>
  <c r="E28" i="28"/>
  <c r="E20" i="27" s="1"/>
  <c r="L26" i="28"/>
  <c r="K26" i="28"/>
  <c r="J26" i="28"/>
  <c r="I26" i="28"/>
  <c r="I18" i="27" s="1"/>
  <c r="H26" i="28"/>
  <c r="H18" i="27" s="1"/>
  <c r="G26" i="28"/>
  <c r="G18" i="27" s="1"/>
  <c r="F26" i="28"/>
  <c r="F18" i="27" s="1"/>
  <c r="E26" i="28"/>
  <c r="E18" i="27" s="1"/>
  <c r="L25" i="28"/>
  <c r="K25" i="28"/>
  <c r="J25" i="28"/>
  <c r="I25" i="28"/>
  <c r="I17" i="27" s="1"/>
  <c r="H25" i="28"/>
  <c r="H17" i="27" s="1"/>
  <c r="G25" i="28"/>
  <c r="G17" i="27" s="1"/>
  <c r="F25" i="28"/>
  <c r="F17" i="27" s="1"/>
  <c r="E25" i="28"/>
  <c r="E17" i="27" s="1"/>
  <c r="D25" i="28"/>
  <c r="D17" i="27" s="1"/>
  <c r="L23" i="28"/>
  <c r="K23" i="28"/>
  <c r="J23" i="28"/>
  <c r="J15" i="27" s="1"/>
  <c r="I23" i="28"/>
  <c r="I15" i="27" s="1"/>
  <c r="H23" i="28"/>
  <c r="H15" i="27" s="1"/>
  <c r="G23" i="28"/>
  <c r="G15" i="27" s="1"/>
  <c r="F23" i="28"/>
  <c r="F15" i="27" s="1"/>
  <c r="E23" i="28"/>
  <c r="E15" i="27" s="1"/>
  <c r="D23" i="28"/>
  <c r="D15" i="27" s="1"/>
  <c r="L22" i="28"/>
  <c r="J22" i="28"/>
  <c r="J14" i="27" s="1"/>
  <c r="L19" i="28"/>
  <c r="L20" i="28"/>
  <c r="I22" i="28"/>
  <c r="I14" i="27" s="1"/>
  <c r="H22" i="28"/>
  <c r="H14" i="27" s="1"/>
  <c r="G22" i="28"/>
  <c r="G14" i="27" s="1"/>
  <c r="F22" i="28"/>
  <c r="F14" i="27" s="1"/>
  <c r="E22" i="28"/>
  <c r="E14" i="27" s="1"/>
  <c r="D22" i="28"/>
  <c r="D14" i="27" s="1"/>
  <c r="K20" i="28"/>
  <c r="K12" i="27" s="1"/>
  <c r="J20" i="28"/>
  <c r="J12" i="27" s="1"/>
  <c r="I20" i="28"/>
  <c r="I12" i="27" s="1"/>
  <c r="H20" i="28"/>
  <c r="H12" i="27" s="1"/>
  <c r="G20" i="28"/>
  <c r="G12" i="27" s="1"/>
  <c r="F20" i="28"/>
  <c r="F12" i="27" s="1"/>
  <c r="E20" i="28"/>
  <c r="E12" i="27" s="1"/>
  <c r="D20" i="28"/>
  <c r="D12" i="27" s="1"/>
  <c r="K19" i="28"/>
  <c r="K11" i="27" s="1"/>
  <c r="J19" i="28"/>
  <c r="J11" i="27" s="1"/>
  <c r="I19" i="28"/>
  <c r="I11" i="27" s="1"/>
  <c r="H19" i="28"/>
  <c r="H11" i="27" s="1"/>
  <c r="G19" i="28"/>
  <c r="G11" i="27" s="1"/>
  <c r="F19" i="28"/>
  <c r="F11" i="27" s="1"/>
  <c r="E19" i="28"/>
  <c r="E11" i="27" s="1"/>
  <c r="D19" i="28"/>
  <c r="D11" i="27" s="1"/>
  <c r="F16" i="28" l="1"/>
  <c r="F8" i="27" s="1"/>
  <c r="E16" i="28"/>
  <c r="E8" i="27" s="1"/>
  <c r="K16" i="28"/>
  <c r="K8" i="27" s="1"/>
  <c r="D17" i="28"/>
  <c r="D9" i="27" s="1"/>
  <c r="L17" i="28"/>
  <c r="L9" i="27" s="1"/>
  <c r="K17" i="28"/>
  <c r="K9" i="27" s="1"/>
  <c r="J17" i="28"/>
  <c r="J9" i="27" s="1"/>
  <c r="I17" i="28"/>
  <c r="I9" i="27" s="1"/>
  <c r="H17" i="28"/>
  <c r="H9" i="27" s="1"/>
  <c r="G17" i="28"/>
  <c r="G9" i="27" s="1"/>
  <c r="F17" i="28"/>
  <c r="F9" i="27" s="1"/>
  <c r="E17" i="28"/>
  <c r="E9" i="27" s="1"/>
  <c r="L8" i="27"/>
  <c r="J16" i="28"/>
  <c r="J8" i="27" s="1"/>
  <c r="I16" i="28"/>
  <c r="I8" i="27" s="1"/>
  <c r="H16" i="28"/>
  <c r="H8" i="27" s="1"/>
  <c r="G16" i="28"/>
  <c r="G8" i="27" s="1"/>
  <c r="H18" i="28" l="1"/>
  <c r="H10" i="27" s="1"/>
  <c r="A22" i="28"/>
  <c r="A23" i="28" s="1"/>
  <c r="A24" i="28" s="1"/>
  <c r="A25" i="28"/>
  <c r="A26" i="28" s="1"/>
  <c r="A27" i="28" s="1"/>
  <c r="A29" i="28"/>
  <c r="A30" i="28" s="1"/>
  <c r="A31" i="28"/>
  <c r="A32" i="28" s="1"/>
  <c r="A33" i="28" s="1"/>
  <c r="A34" i="28"/>
  <c r="A35" i="28" s="1"/>
  <c r="A36" i="28" s="1"/>
  <c r="A39" i="28"/>
  <c r="A40" i="28"/>
  <c r="A41" i="28" s="1"/>
  <c r="A42" i="28" s="1"/>
  <c r="C40" i="28" l="1"/>
  <c r="C37" i="28"/>
  <c r="C34" i="28"/>
  <c r="C31" i="28"/>
  <c r="C28" i="28"/>
  <c r="C25" i="28"/>
  <c r="C22" i="28"/>
  <c r="C19" i="28"/>
  <c r="C18" i="28"/>
  <c r="G18" i="28"/>
  <c r="G10" i="27" s="1"/>
  <c r="L18" i="28"/>
  <c r="L10" i="27" s="1"/>
  <c r="D18" i="28"/>
  <c r="D10" i="27" s="1"/>
  <c r="I18" i="28"/>
  <c r="I10" i="27" s="1"/>
  <c r="J18" i="28"/>
  <c r="J10" i="27" s="1"/>
  <c r="C30" i="28" l="1"/>
  <c r="C21" i="27"/>
  <c r="C24" i="28"/>
  <c r="C15" i="27"/>
  <c r="C39" i="28"/>
  <c r="C30" i="27"/>
  <c r="C21" i="28"/>
  <c r="C12" i="27"/>
  <c r="C26" i="28"/>
  <c r="C18" i="27"/>
  <c r="C33" i="28"/>
  <c r="C24" i="27"/>
  <c r="C36" i="28"/>
  <c r="C27" i="27"/>
  <c r="C42" i="28"/>
  <c r="C33" i="27"/>
  <c r="C17" i="28"/>
  <c r="C41" i="28"/>
  <c r="C38" i="28"/>
  <c r="C35" i="28"/>
  <c r="C32" i="28"/>
  <c r="C29" i="28"/>
  <c r="C27" i="28"/>
  <c r="C23" i="28"/>
  <c r="C20" i="28"/>
  <c r="I21" i="28"/>
  <c r="I13" i="27" s="1"/>
  <c r="H21" i="28"/>
  <c r="H13" i="27" s="1"/>
  <c r="K18" i="28"/>
  <c r="K10" i="27" s="1"/>
  <c r="G21" i="28"/>
  <c r="G13" i="27" s="1"/>
  <c r="E18" i="28"/>
  <c r="E10" i="27" s="1"/>
  <c r="F21" i="28"/>
  <c r="F13" i="27" s="1"/>
  <c r="E21" i="28"/>
  <c r="E13" i="27" s="1"/>
  <c r="D21" i="28"/>
  <c r="D13" i="27" s="1"/>
  <c r="F18" i="28"/>
  <c r="F10" i="27" s="1"/>
  <c r="K21" i="28"/>
  <c r="K13" i="27" s="1"/>
  <c r="J21" i="28"/>
  <c r="J13" i="27" s="1"/>
  <c r="Z3" i="21" l="1"/>
  <c r="L19" i="25" l="1"/>
  <c r="L18" i="25"/>
  <c r="L17" i="25"/>
  <c r="L15" i="25"/>
  <c r="N8" i="25"/>
  <c r="O8" i="25"/>
  <c r="P8" i="25"/>
  <c r="Q8" i="25"/>
  <c r="R8" i="25"/>
  <c r="M8" i="25"/>
  <c r="N7" i="25"/>
  <c r="O7" i="25"/>
  <c r="P7" i="25"/>
  <c r="Q7" i="25"/>
  <c r="R7" i="25"/>
  <c r="M7" i="25"/>
  <c r="N6" i="25"/>
  <c r="O6" i="25"/>
  <c r="P6" i="25"/>
  <c r="Q6" i="25"/>
  <c r="R6" i="25"/>
  <c r="M6" i="25"/>
  <c r="N5" i="25"/>
  <c r="O5" i="25"/>
  <c r="P5" i="25"/>
  <c r="Q5" i="25"/>
  <c r="R5" i="25"/>
  <c r="M5" i="25"/>
  <c r="N4" i="25"/>
  <c r="O4" i="25"/>
  <c r="P4" i="25"/>
  <c r="Q4" i="25"/>
  <c r="R4" i="25"/>
  <c r="M4" i="25"/>
  <c r="O3" i="25"/>
  <c r="P3" i="25"/>
  <c r="Q3" i="25"/>
  <c r="R47" i="24"/>
  <c r="S47" i="24"/>
  <c r="T47" i="24"/>
  <c r="U47" i="24"/>
  <c r="V47" i="24"/>
  <c r="W47" i="24"/>
  <c r="X47" i="24"/>
  <c r="Y47" i="24"/>
  <c r="Z47" i="24"/>
  <c r="R23" i="22"/>
  <c r="S23" i="22"/>
  <c r="T23" i="22"/>
  <c r="U23" i="22"/>
  <c r="V23" i="22"/>
  <c r="W23" i="22"/>
  <c r="X23" i="22"/>
  <c r="Y23" i="22"/>
  <c r="Z23" i="22"/>
  <c r="Q23" i="22"/>
  <c r="R22" i="22"/>
  <c r="S22" i="22"/>
  <c r="T22" i="22"/>
  <c r="U22" i="22"/>
  <c r="V22" i="22"/>
  <c r="W22" i="22"/>
  <c r="X22" i="22"/>
  <c r="Y22" i="22"/>
  <c r="Z22" i="22"/>
  <c r="R18" i="22"/>
  <c r="S18" i="22"/>
  <c r="T18" i="22"/>
  <c r="U18" i="22"/>
  <c r="V18" i="22"/>
  <c r="W18" i="22"/>
  <c r="X18" i="22"/>
  <c r="Y18" i="22"/>
  <c r="Z18" i="22"/>
  <c r="R12" i="22"/>
  <c r="S12" i="22"/>
  <c r="T12" i="22"/>
  <c r="U12" i="22"/>
  <c r="V12" i="22"/>
  <c r="W12" i="22"/>
  <c r="X12" i="22"/>
  <c r="Y12" i="22"/>
  <c r="Z12" i="22"/>
  <c r="R10" i="22"/>
  <c r="S10" i="22"/>
  <c r="T10" i="22"/>
  <c r="U10" i="22"/>
  <c r="V10" i="22"/>
  <c r="W10" i="22"/>
  <c r="X10" i="22"/>
  <c r="Y10" i="22"/>
  <c r="Z10" i="22"/>
  <c r="Q10" i="22"/>
  <c r="R9" i="22"/>
  <c r="S9" i="22"/>
  <c r="T9" i="22"/>
  <c r="U9" i="22"/>
  <c r="V9" i="22"/>
  <c r="W9" i="22"/>
  <c r="X9" i="22"/>
  <c r="Y9" i="22"/>
  <c r="Z9" i="22"/>
  <c r="R8" i="22"/>
  <c r="S8" i="22"/>
  <c r="T8" i="22"/>
  <c r="U8" i="22"/>
  <c r="V8" i="22"/>
  <c r="W8" i="22"/>
  <c r="X8" i="22"/>
  <c r="Y8" i="22"/>
  <c r="Z8" i="22"/>
  <c r="Q8" i="22"/>
  <c r="R7" i="22"/>
  <c r="S7" i="22"/>
  <c r="T7" i="22"/>
  <c r="U7" i="22"/>
  <c r="V7" i="22"/>
  <c r="W7" i="22"/>
  <c r="X7" i="22"/>
  <c r="Y7" i="22"/>
  <c r="Z7" i="22"/>
  <c r="Q7" i="22"/>
  <c r="R6" i="22"/>
  <c r="S6" i="22"/>
  <c r="T6" i="22"/>
  <c r="U6" i="22"/>
  <c r="V6" i="22"/>
  <c r="W6" i="22"/>
  <c r="X6" i="22"/>
  <c r="Y6" i="22"/>
  <c r="Z6" i="22"/>
  <c r="Q6" i="22"/>
  <c r="R5" i="22"/>
  <c r="S5" i="22"/>
  <c r="T5" i="22"/>
  <c r="U5" i="22"/>
  <c r="V5" i="22"/>
  <c r="W5" i="22"/>
  <c r="X5" i="22"/>
  <c r="Y5" i="22"/>
  <c r="Z5" i="22"/>
  <c r="Q5" i="22"/>
  <c r="R4" i="22"/>
  <c r="S4" i="22"/>
  <c r="T4" i="22"/>
  <c r="U4" i="22"/>
  <c r="V4" i="22"/>
  <c r="W4" i="22"/>
  <c r="X4" i="22"/>
  <c r="Y4" i="22"/>
  <c r="Z4" i="22"/>
  <c r="Q4" i="22"/>
  <c r="R3" i="22"/>
  <c r="S3" i="22"/>
  <c r="T3" i="22"/>
  <c r="U3" i="22"/>
  <c r="V3" i="22"/>
  <c r="W3" i="22"/>
  <c r="X3" i="22"/>
  <c r="Y3" i="22"/>
  <c r="Z3" i="22"/>
  <c r="Q3" i="22"/>
  <c r="R11" i="21"/>
  <c r="S11" i="21"/>
  <c r="T11" i="21"/>
  <c r="U11" i="21"/>
  <c r="V11" i="21"/>
  <c r="W11" i="21"/>
  <c r="X11" i="21"/>
  <c r="Y11" i="21"/>
  <c r="Z11" i="21"/>
  <c r="Q11" i="21"/>
  <c r="R10" i="21"/>
  <c r="S10" i="21"/>
  <c r="T10" i="21"/>
  <c r="U10" i="21"/>
  <c r="V10" i="21"/>
  <c r="W10" i="21"/>
  <c r="X10" i="21"/>
  <c r="Y10" i="21"/>
  <c r="Z10" i="21"/>
  <c r="Q10" i="21"/>
  <c r="R9" i="21"/>
  <c r="S9" i="21"/>
  <c r="T9" i="21"/>
  <c r="U9" i="21"/>
  <c r="V9" i="21"/>
  <c r="W9" i="21"/>
  <c r="X9" i="21"/>
  <c r="Y9" i="21"/>
  <c r="Z9" i="21"/>
  <c r="Q9" i="21"/>
  <c r="R8" i="21"/>
  <c r="S8" i="21"/>
  <c r="T8" i="21"/>
  <c r="U8" i="21"/>
  <c r="V8" i="21"/>
  <c r="W8" i="21"/>
  <c r="X8" i="21"/>
  <c r="Y8" i="21"/>
  <c r="Z8" i="21"/>
  <c r="Q8" i="21"/>
  <c r="R7" i="21"/>
  <c r="S7" i="21"/>
  <c r="T7" i="21"/>
  <c r="U7" i="21"/>
  <c r="V7" i="21"/>
  <c r="W7" i="21"/>
  <c r="X7" i="21"/>
  <c r="Y7" i="21"/>
  <c r="Z7" i="21"/>
  <c r="Q7" i="21"/>
  <c r="R6" i="21"/>
  <c r="S6" i="21"/>
  <c r="T6" i="21"/>
  <c r="U6" i="21"/>
  <c r="V6" i="21"/>
  <c r="W6" i="21"/>
  <c r="X6" i="21"/>
  <c r="Y6" i="21"/>
  <c r="Z6" i="21"/>
  <c r="Q6" i="21"/>
  <c r="R5" i="21"/>
  <c r="S5" i="21"/>
  <c r="T5" i="21"/>
  <c r="U5" i="21"/>
  <c r="V5" i="21"/>
  <c r="W5" i="21"/>
  <c r="X5" i="21"/>
  <c r="Y5" i="21"/>
  <c r="Z5" i="21"/>
  <c r="Q5" i="21"/>
  <c r="R4" i="21"/>
  <c r="S4" i="21"/>
  <c r="T4" i="21"/>
  <c r="U4" i="21"/>
  <c r="V4" i="21"/>
  <c r="W4" i="21"/>
  <c r="X4" i="21"/>
  <c r="Y4" i="21"/>
  <c r="Z4" i="21"/>
  <c r="Z88" i="21" s="1"/>
  <c r="Q4" i="21"/>
  <c r="R3" i="21"/>
  <c r="S3" i="21"/>
  <c r="T3" i="21"/>
  <c r="U3" i="21"/>
  <c r="V3" i="21"/>
  <c r="W3" i="21"/>
  <c r="X3" i="21"/>
  <c r="Y3" i="21"/>
  <c r="Y88" i="21" s="1"/>
  <c r="X88" i="21" l="1"/>
  <c r="W88" i="21"/>
  <c r="U88" i="21"/>
  <c r="S88" i="21"/>
  <c r="T88" i="21"/>
  <c r="V88" i="21"/>
  <c r="R88" i="21"/>
  <c r="Q88" i="21"/>
  <c r="Q41" i="22"/>
  <c r="Z41" i="22"/>
  <c r="X41" i="22"/>
  <c r="V41" i="22"/>
  <c r="U41" i="22"/>
  <c r="T41" i="22"/>
  <c r="S41" i="22"/>
  <c r="Y41" i="22"/>
  <c r="W41" i="22"/>
  <c r="R41" i="22"/>
  <c r="P12" i="18"/>
  <c r="Q12" i="18"/>
  <c r="R12" i="18"/>
  <c r="S12" i="18"/>
  <c r="T12" i="18"/>
  <c r="U12" i="18"/>
  <c r="V12" i="18"/>
  <c r="W12" i="18"/>
  <c r="O12" i="18"/>
  <c r="P11" i="18"/>
  <c r="Q11" i="18"/>
  <c r="R11" i="18"/>
  <c r="S11" i="18"/>
  <c r="T11" i="18"/>
  <c r="U11" i="18"/>
  <c r="V11" i="18"/>
  <c r="W11" i="18"/>
  <c r="X11" i="18"/>
  <c r="O11" i="18"/>
  <c r="P10" i="18"/>
  <c r="Q10" i="18"/>
  <c r="R10" i="18"/>
  <c r="S10" i="18"/>
  <c r="T10" i="18"/>
  <c r="U10" i="18"/>
  <c r="V10" i="18"/>
  <c r="W10" i="18"/>
  <c r="X10" i="18"/>
  <c r="O10" i="18"/>
  <c r="P9" i="18"/>
  <c r="Q9" i="18"/>
  <c r="R9" i="18"/>
  <c r="S9" i="18"/>
  <c r="T9" i="18"/>
  <c r="U9" i="18"/>
  <c r="V9" i="18"/>
  <c r="W9" i="18"/>
  <c r="X9" i="18"/>
  <c r="O28" i="18" s="1"/>
  <c r="O9" i="18"/>
  <c r="X8" i="18"/>
  <c r="O27" i="18" s="1"/>
  <c r="P8" i="18"/>
  <c r="Q8" i="18"/>
  <c r="R8" i="18"/>
  <c r="S8" i="18"/>
  <c r="T8" i="18"/>
  <c r="U8" i="18"/>
  <c r="V8" i="18"/>
  <c r="W8" i="18"/>
  <c r="O8" i="18"/>
  <c r="P7" i="18"/>
  <c r="Q7" i="18"/>
  <c r="R7" i="18"/>
  <c r="S7" i="18"/>
  <c r="T7" i="18"/>
  <c r="U7" i="18"/>
  <c r="V7" i="18"/>
  <c r="W7" i="18"/>
  <c r="X7" i="18"/>
  <c r="O26" i="18" s="1"/>
  <c r="O7" i="18"/>
  <c r="P6" i="18"/>
  <c r="Q6" i="18"/>
  <c r="R6" i="18"/>
  <c r="S6" i="18"/>
  <c r="T6" i="18"/>
  <c r="U6" i="18"/>
  <c r="V6" i="18"/>
  <c r="W6" i="18"/>
  <c r="X6" i="18"/>
  <c r="O25" i="18" s="1"/>
  <c r="O6" i="18"/>
  <c r="P5" i="18"/>
  <c r="Q5" i="18"/>
  <c r="R5" i="18"/>
  <c r="S5" i="18"/>
  <c r="T5" i="18"/>
  <c r="U5" i="18"/>
  <c r="V5" i="18"/>
  <c r="W5" i="18"/>
  <c r="X5" i="18"/>
  <c r="O24" i="18" s="1"/>
  <c r="O5" i="18"/>
  <c r="P4" i="18"/>
  <c r="Q4" i="18"/>
  <c r="R4" i="18"/>
  <c r="S4" i="18"/>
  <c r="T4" i="18"/>
  <c r="U4" i="18"/>
  <c r="V4" i="18"/>
  <c r="W4" i="18"/>
  <c r="X4" i="18"/>
  <c r="O23" i="18" s="1"/>
  <c r="O4" i="18"/>
  <c r="P3" i="18"/>
  <c r="Q3" i="18"/>
  <c r="R3" i="18"/>
  <c r="S3" i="18"/>
  <c r="T3" i="18"/>
  <c r="U3" i="18"/>
  <c r="V3" i="18"/>
  <c r="W3" i="18"/>
  <c r="X3" i="18"/>
  <c r="O22" i="18" s="1"/>
  <c r="P12" i="17"/>
  <c r="Q12" i="17"/>
  <c r="R12" i="17"/>
  <c r="S12" i="17"/>
  <c r="T12" i="17"/>
  <c r="U12" i="17"/>
  <c r="V12" i="17"/>
  <c r="W12" i="17"/>
  <c r="X12" i="17"/>
  <c r="O12" i="17"/>
  <c r="P11" i="17"/>
  <c r="Q11" i="17"/>
  <c r="R11" i="17"/>
  <c r="S11" i="17"/>
  <c r="T11" i="17"/>
  <c r="U11" i="17"/>
  <c r="V11" i="17"/>
  <c r="W11" i="17"/>
  <c r="X11" i="17"/>
  <c r="O11" i="17"/>
  <c r="P10" i="17"/>
  <c r="Q10" i="17"/>
  <c r="R10" i="17"/>
  <c r="S10" i="17"/>
  <c r="T10" i="17"/>
  <c r="U10" i="17"/>
  <c r="V10" i="17"/>
  <c r="W10" i="17"/>
  <c r="X10" i="17"/>
  <c r="O10" i="17"/>
  <c r="P9" i="17"/>
  <c r="Q9" i="17"/>
  <c r="R9" i="17"/>
  <c r="S9" i="17"/>
  <c r="T9" i="17"/>
  <c r="U9" i="17"/>
  <c r="V9" i="17"/>
  <c r="W9" i="17"/>
  <c r="X9" i="17"/>
  <c r="O28" i="17" s="1"/>
  <c r="O9" i="17"/>
  <c r="P8" i="17"/>
  <c r="Q8" i="17"/>
  <c r="R8" i="17"/>
  <c r="S8" i="17"/>
  <c r="T8" i="17"/>
  <c r="U8" i="17"/>
  <c r="V8" i="17"/>
  <c r="W8" i="17"/>
  <c r="X8" i="17"/>
  <c r="O27" i="17" s="1"/>
  <c r="O8" i="17"/>
  <c r="P7" i="17"/>
  <c r="Q7" i="17"/>
  <c r="R7" i="17"/>
  <c r="S7" i="17"/>
  <c r="T7" i="17"/>
  <c r="U7" i="17"/>
  <c r="V7" i="17"/>
  <c r="W7" i="17"/>
  <c r="X7" i="17"/>
  <c r="O26" i="17" s="1"/>
  <c r="O7" i="17"/>
  <c r="P6" i="17"/>
  <c r="Q6" i="17"/>
  <c r="R6" i="17"/>
  <c r="S6" i="17"/>
  <c r="T6" i="17"/>
  <c r="U6" i="17"/>
  <c r="V6" i="17"/>
  <c r="W6" i="17"/>
  <c r="X6" i="17"/>
  <c r="O25" i="17" s="1"/>
  <c r="O6" i="17"/>
  <c r="P5" i="17"/>
  <c r="Q5" i="17"/>
  <c r="R5" i="17"/>
  <c r="S5" i="17"/>
  <c r="T5" i="17"/>
  <c r="U5" i="17"/>
  <c r="V5" i="17"/>
  <c r="W5" i="17"/>
  <c r="X5" i="17"/>
  <c r="O24" i="17" s="1"/>
  <c r="O5" i="17"/>
  <c r="P4" i="17"/>
  <c r="Q4" i="17"/>
  <c r="R4" i="17"/>
  <c r="S4" i="17"/>
  <c r="T4" i="17"/>
  <c r="U4" i="17"/>
  <c r="V4" i="17"/>
  <c r="W4" i="17"/>
  <c r="X4" i="17"/>
  <c r="O23" i="17" s="1"/>
  <c r="P3" i="17"/>
  <c r="Q3" i="17"/>
  <c r="R3" i="17"/>
  <c r="S3" i="17"/>
  <c r="T3" i="17"/>
  <c r="U3" i="17"/>
  <c r="V3" i="17"/>
  <c r="W3" i="17"/>
  <c r="X3" i="17"/>
  <c r="O22" i="17" s="1"/>
  <c r="O26" i="16"/>
  <c r="O27" i="16"/>
  <c r="O25" i="16"/>
  <c r="P12" i="15"/>
  <c r="Q12" i="15"/>
  <c r="R12" i="15"/>
  <c r="S12" i="15"/>
  <c r="T12" i="15"/>
  <c r="U12" i="15"/>
  <c r="V12" i="15"/>
  <c r="W12" i="15"/>
  <c r="X12" i="15"/>
  <c r="O12" i="15"/>
  <c r="P11" i="15"/>
  <c r="Q11" i="15"/>
  <c r="R11" i="15"/>
  <c r="S11" i="15"/>
  <c r="T11" i="15"/>
  <c r="U11" i="15"/>
  <c r="V11" i="15"/>
  <c r="W11" i="15"/>
  <c r="X11" i="15"/>
  <c r="O11" i="15"/>
  <c r="P10" i="15"/>
  <c r="Q10" i="15"/>
  <c r="R10" i="15"/>
  <c r="S10" i="15"/>
  <c r="T10" i="15"/>
  <c r="U10" i="15"/>
  <c r="V10" i="15"/>
  <c r="W10" i="15"/>
  <c r="X10" i="15"/>
  <c r="P9" i="15"/>
  <c r="Q9" i="15"/>
  <c r="R9" i="15"/>
  <c r="S9" i="15"/>
  <c r="T9" i="15"/>
  <c r="U9" i="15"/>
  <c r="V9" i="15"/>
  <c r="W9" i="15"/>
  <c r="X9" i="15"/>
  <c r="O28" i="15" s="1"/>
  <c r="O9" i="15"/>
  <c r="P8" i="15"/>
  <c r="Q8" i="15"/>
  <c r="R8" i="15"/>
  <c r="S8" i="15"/>
  <c r="T8" i="15"/>
  <c r="U8" i="15"/>
  <c r="V8" i="15"/>
  <c r="W8" i="15"/>
  <c r="X8" i="15"/>
  <c r="O27" i="15" s="1"/>
  <c r="O8" i="15"/>
  <c r="P7" i="15"/>
  <c r="Q7" i="15"/>
  <c r="R7" i="15"/>
  <c r="S7" i="15"/>
  <c r="T7" i="15"/>
  <c r="U7" i="15"/>
  <c r="V7" i="15"/>
  <c r="W7" i="15"/>
  <c r="X7" i="15"/>
  <c r="O26" i="15" s="1"/>
  <c r="O7" i="15"/>
  <c r="P6" i="15"/>
  <c r="Q6" i="15"/>
  <c r="R6" i="15"/>
  <c r="S6" i="15"/>
  <c r="T6" i="15"/>
  <c r="U6" i="15"/>
  <c r="V6" i="15"/>
  <c r="W6" i="15"/>
  <c r="X6" i="15"/>
  <c r="O25" i="15" s="1"/>
  <c r="O6" i="15"/>
  <c r="X5" i="15"/>
  <c r="O24" i="15" s="1"/>
  <c r="W5" i="15"/>
  <c r="V5" i="15"/>
  <c r="U5" i="15"/>
  <c r="T5" i="15"/>
  <c r="S5" i="15"/>
  <c r="R5" i="15"/>
  <c r="Q5" i="15"/>
  <c r="P5" i="15"/>
  <c r="O5" i="15"/>
  <c r="X4" i="15"/>
  <c r="O23" i="15" s="1"/>
  <c r="W4" i="15"/>
  <c r="V4" i="15"/>
  <c r="U4" i="15"/>
  <c r="T4" i="15"/>
  <c r="S4" i="15"/>
  <c r="R4" i="15"/>
  <c r="Q4" i="15"/>
  <c r="P4" i="15"/>
  <c r="O4" i="15"/>
  <c r="X3" i="15"/>
  <c r="O22" i="15" s="1"/>
  <c r="W3" i="15"/>
  <c r="V3" i="15"/>
  <c r="U3" i="15"/>
  <c r="T3" i="15"/>
  <c r="S3" i="15"/>
  <c r="R3" i="15"/>
  <c r="Q3" i="15"/>
  <c r="P3" i="15"/>
  <c r="O18" i="16" l="1"/>
  <c r="O17" i="16"/>
  <c r="Q17" i="16" s="1"/>
  <c r="O16" i="16"/>
  <c r="Q16" i="16" s="1"/>
  <c r="L41" i="28" l="1"/>
  <c r="L40" i="28"/>
  <c r="L38" i="28"/>
  <c r="L37" i="28"/>
  <c r="L35" i="28"/>
  <c r="L34" i="28"/>
  <c r="L32" i="28"/>
  <c r="L31" i="28"/>
  <c r="L29" i="28"/>
  <c r="L28" i="28"/>
  <c r="K41" i="28"/>
  <c r="K40" i="28"/>
  <c r="K38" i="28"/>
  <c r="K37" i="28"/>
  <c r="K35" i="28"/>
  <c r="K34" i="28"/>
  <c r="K32" i="28"/>
  <c r="K31" i="28"/>
  <c r="K29" i="28"/>
  <c r="K28" i="28"/>
  <c r="J41" i="28"/>
  <c r="J40" i="28"/>
  <c r="J38" i="28"/>
  <c r="J37" i="28"/>
  <c r="J35" i="28"/>
  <c r="J34" i="28"/>
  <c r="J32" i="28"/>
  <c r="J31" i="28"/>
  <c r="J29" i="28"/>
  <c r="I41" i="28"/>
  <c r="I40" i="28"/>
  <c r="I38" i="28"/>
  <c r="I37" i="28"/>
  <c r="I35" i="28"/>
  <c r="I34" i="28"/>
  <c r="I32" i="28"/>
  <c r="H41" i="28"/>
  <c r="H40" i="28"/>
  <c r="H38" i="28"/>
  <c r="H37" i="28"/>
  <c r="H36" i="28"/>
  <c r="H35" i="28"/>
  <c r="H34" i="28"/>
  <c r="G41" i="28"/>
  <c r="G40" i="28"/>
  <c r="G38" i="28"/>
  <c r="G37" i="28"/>
  <c r="G24" i="28"/>
  <c r="G16" i="27" s="1"/>
  <c r="F41" i="28"/>
  <c r="F40" i="28"/>
  <c r="E39" i="28" l="1"/>
  <c r="E31" i="27" s="1"/>
  <c r="F36" i="28"/>
  <c r="F28" i="27" s="1"/>
  <c r="G27" i="28"/>
  <c r="G19" i="27" s="1"/>
  <c r="G30" i="28"/>
  <c r="G22" i="27" s="1"/>
  <c r="H27" i="28"/>
  <c r="H19" i="27" s="1"/>
  <c r="I27" i="28"/>
  <c r="I19" i="27" s="1"/>
  <c r="J24" i="28"/>
  <c r="J16" i="27" s="1"/>
  <c r="E33" i="28"/>
  <c r="E25" i="27" s="1"/>
  <c r="F33" i="28"/>
  <c r="F25" i="27" s="1"/>
  <c r="F24" i="28"/>
  <c r="F16" i="27" s="1"/>
  <c r="G33" i="28"/>
  <c r="G25" i="27" s="1"/>
  <c r="I24" i="28"/>
  <c r="I16" i="27" s="1"/>
  <c r="H30" i="28"/>
  <c r="H22" i="27" s="1"/>
  <c r="E30" i="28"/>
  <c r="E22" i="27" s="1"/>
  <c r="F27" i="28"/>
  <c r="F19" i="27" s="1"/>
  <c r="F30" i="28"/>
  <c r="F22" i="27" s="1"/>
  <c r="E36" i="28"/>
  <c r="E28" i="27" s="1"/>
  <c r="H24" i="28"/>
  <c r="H16" i="27" s="1"/>
  <c r="D38" i="28"/>
  <c r="D30" i="27" s="1"/>
  <c r="D37" i="28"/>
  <c r="D29" i="27" s="1"/>
  <c r="D35" i="28"/>
  <c r="D27" i="27" s="1"/>
  <c r="D34" i="28"/>
  <c r="D32" i="28"/>
  <c r="D24" i="27" s="1"/>
  <c r="D31" i="28"/>
  <c r="D23" i="27" s="1"/>
  <c r="D29" i="28"/>
  <c r="D21" i="27" s="1"/>
  <c r="D28" i="28"/>
  <c r="D20" i="27" s="1"/>
  <c r="D26" i="28"/>
  <c r="D18" i="27" s="1"/>
  <c r="D36" i="28" l="1"/>
  <c r="D28" i="27" s="1"/>
  <c r="D26" i="27"/>
  <c r="D42" i="28"/>
  <c r="D34" i="27" s="1"/>
  <c r="D27" i="28"/>
  <c r="D19" i="27" s="1"/>
  <c r="E24" i="28"/>
  <c r="E16" i="27" s="1"/>
  <c r="E27" i="28"/>
  <c r="E19" i="27" s="1"/>
  <c r="D33" i="28"/>
  <c r="D25" i="27" s="1"/>
  <c r="D24" i="28"/>
  <c r="D16" i="27" s="1"/>
  <c r="D39" i="28"/>
  <c r="D31" i="27" s="1"/>
  <c r="D30" i="28"/>
  <c r="D22" i="27" s="1"/>
  <c r="P18" i="18"/>
  <c r="O18" i="18" s="1"/>
  <c r="O16" i="18"/>
  <c r="Q16" i="18" s="1"/>
  <c r="O17" i="18" l="1"/>
  <c r="Q17" i="18" s="1"/>
  <c r="O18" i="17"/>
  <c r="O17" i="17"/>
  <c r="Q17" i="17" s="1"/>
  <c r="O16" i="17"/>
  <c r="Q16" i="17" s="1"/>
  <c r="O18" i="15" l="1"/>
  <c r="O17" i="15"/>
</calcChain>
</file>

<file path=xl/sharedStrings.xml><?xml version="1.0" encoding="utf-8"?>
<sst xmlns="http://schemas.openxmlformats.org/spreadsheetml/2006/main" count="5600" uniqueCount="681">
  <si>
    <t>Table of Contents</t>
  </si>
  <si>
    <t>Click the number next to the title below to go directly to the desired worksheet</t>
  </si>
  <si>
    <t>Certificates</t>
  </si>
  <si>
    <t>Associate Degrees, Baccalaureate Degrees-First Major &amp; Second Major</t>
  </si>
  <si>
    <t>Master's Degrees</t>
  </si>
  <si>
    <t>Doctoral Degrees</t>
  </si>
  <si>
    <t>Degrees Awarded by Discipline</t>
  </si>
  <si>
    <t xml:space="preserve">Associate Degrees </t>
  </si>
  <si>
    <t>Baccalaureate Degrees-First Major</t>
  </si>
  <si>
    <t>Baccalaureate Degrees-Second Major</t>
  </si>
  <si>
    <t>Total Degrees Awarded</t>
  </si>
  <si>
    <t>Degrees Awarded History of Attrition &amp; Retention</t>
  </si>
  <si>
    <t>Baccalaureate Degree Seeking Students</t>
  </si>
  <si>
    <t>Degrees Awarded History of Graduation Rates</t>
  </si>
  <si>
    <t>Associate &amp; Baccalaureate Degree-Seeking Students</t>
  </si>
  <si>
    <t>History of Retention, Completion, and Attrition Rates</t>
  </si>
  <si>
    <t>Graduate Degree Seeking Students</t>
  </si>
  <si>
    <t>SPBPERS_</t>
  </si>
  <si>
    <t>SPBP</t>
  </si>
  <si>
    <t>F01</t>
  </si>
  <si>
    <t>F02</t>
  </si>
  <si>
    <t>F03</t>
  </si>
  <si>
    <t>F04</t>
  </si>
  <si>
    <t>F05</t>
  </si>
  <si>
    <t>F06</t>
  </si>
  <si>
    <t>F07</t>
  </si>
  <si>
    <t>F08</t>
  </si>
  <si>
    <t>F09</t>
  </si>
  <si>
    <t>F10</t>
  </si>
  <si>
    <t>--------</t>
  </si>
  <si>
    <t>----</t>
  </si>
  <si>
    <t>----------</t>
  </si>
  <si>
    <t>F</t>
  </si>
  <si>
    <t>M</t>
  </si>
  <si>
    <t>T</t>
  </si>
  <si>
    <t>D</t>
  </si>
  <si>
    <t>Z</t>
  </si>
  <si>
    <t>COLL_COD</t>
  </si>
  <si>
    <t>STVCOLL_DESC</t>
  </si>
  <si>
    <t>STVMAJR_DESC</t>
  </si>
  <si>
    <t>------------------------------</t>
  </si>
  <si>
    <t>BU</t>
  </si>
  <si>
    <t>College of Business</t>
  </si>
  <si>
    <t>International Business</t>
  </si>
  <si>
    <t>********</t>
  </si>
  <si>
    <t>sum</t>
  </si>
  <si>
    <t>EN</t>
  </si>
  <si>
    <t>College of Engineering</t>
  </si>
  <si>
    <t>Adv Electric Power Engineering</t>
  </si>
  <si>
    <t>Electric Power Engineering</t>
  </si>
  <si>
    <t>Hybrid Elec. Drive Vehicle Eng</t>
  </si>
  <si>
    <t>Int'l Sustainable Develop. Eng</t>
  </si>
  <si>
    <t>Automotive Systems &amp; Controls</t>
  </si>
  <si>
    <t>Safety &amp; Sec of Auton CP Sys</t>
  </si>
  <si>
    <t>FO</t>
  </si>
  <si>
    <t>College of For Res &amp; Env Sci</t>
  </si>
  <si>
    <t>Geographic Information Systems</t>
  </si>
  <si>
    <t>Industrial Forestry</t>
  </si>
  <si>
    <t>Data Science</t>
  </si>
  <si>
    <t>HC</t>
  </si>
  <si>
    <t>Pavlis Honors College</t>
  </si>
  <si>
    <t>Global Technolog. Leadership</t>
  </si>
  <si>
    <t>Sustain. Water Resources Syst.</t>
  </si>
  <si>
    <t>Nanotechnology</t>
  </si>
  <si>
    <t>SA</t>
  </si>
  <si>
    <t>College of Sciences &amp; Arts</t>
  </si>
  <si>
    <t>Actuarial Science</t>
  </si>
  <si>
    <t>Business Analytics</t>
  </si>
  <si>
    <t>Coaching Endorsement</t>
  </si>
  <si>
    <t>Modern Language-Chinese</t>
  </si>
  <si>
    <t>Modern Language-French</t>
  </si>
  <si>
    <t>Modern Language-German</t>
  </si>
  <si>
    <t>Media</t>
  </si>
  <si>
    <t>Post-Secondary STEM Education</t>
  </si>
  <si>
    <t>Modern Language-Spanish</t>
  </si>
  <si>
    <t>Teaching Eng Speakers/Oth Lang</t>
  </si>
  <si>
    <t>Writing</t>
  </si>
  <si>
    <t>IN</t>
  </si>
  <si>
    <t>Sustainability</t>
  </si>
  <si>
    <t>Humanities</t>
  </si>
  <si>
    <t>TE</t>
  </si>
  <si>
    <t>School of Technology</t>
  </si>
  <si>
    <t>Accounting</t>
  </si>
  <si>
    <t>Business Administration</t>
  </si>
  <si>
    <t>Economics</t>
  </si>
  <si>
    <t>Engineering Management</t>
  </si>
  <si>
    <t>Finance</t>
  </si>
  <si>
    <t>Management</t>
  </si>
  <si>
    <t>Management Information Systems</t>
  </si>
  <si>
    <t>Marketing</t>
  </si>
  <si>
    <t>Operations and Systems Mgmnt</t>
  </si>
  <si>
    <t>CO</t>
  </si>
  <si>
    <t>College of Computing</t>
  </si>
  <si>
    <t>Computer Science</t>
  </si>
  <si>
    <t>Software Engineering</t>
  </si>
  <si>
    <t>Computer Network &amp; System Admn</t>
  </si>
  <si>
    <t>Electrical Eng Tech</t>
  </si>
  <si>
    <t>Applied Geophysics</t>
  </si>
  <si>
    <t>Biomedical Engineering</t>
  </si>
  <si>
    <t>Engineering</t>
  </si>
  <si>
    <t>Civil Engineering</t>
  </si>
  <si>
    <t>Chemical Engineering</t>
  </si>
  <si>
    <t>Computer Engineering</t>
  </si>
  <si>
    <t>Electrical Engineering</t>
  </si>
  <si>
    <t>Environmental Engineering</t>
  </si>
  <si>
    <t>Geological Engineering</t>
  </si>
  <si>
    <t>Geology</t>
  </si>
  <si>
    <t>Mechanical Engineering</t>
  </si>
  <si>
    <t>Mining Engineering</t>
  </si>
  <si>
    <t>Materials Science and Engrg</t>
  </si>
  <si>
    <t>Mechanical Engineering Tech</t>
  </si>
  <si>
    <t>Surveying Engineering</t>
  </si>
  <si>
    <t>App Ecol &amp; Environ Sci</t>
  </si>
  <si>
    <t>Forestry</t>
  </si>
  <si>
    <t>Natural Resources Management</t>
  </si>
  <si>
    <t>Wildlife Ecology &amp; Mgmt</t>
  </si>
  <si>
    <t>Wood Science</t>
  </si>
  <si>
    <t>ID</t>
  </si>
  <si>
    <t>Interdisciplinary Programs</t>
  </si>
  <si>
    <t>Construction Management</t>
  </si>
  <si>
    <t>Anthropology</t>
  </si>
  <si>
    <t>Applied Physics</t>
  </si>
  <si>
    <t>Bioinformatics</t>
  </si>
  <si>
    <t>Biological Sciences</t>
  </si>
  <si>
    <t>Communication, Culture &amp; Media</t>
  </si>
  <si>
    <t>Chemistry</t>
  </si>
  <si>
    <t>Cheminformatics</t>
  </si>
  <si>
    <t>Pharmaceutical Chemistry</t>
  </si>
  <si>
    <t>Clinical Laboratory Science</t>
  </si>
  <si>
    <t>Computer Systems Science</t>
  </si>
  <si>
    <t>Theatre &amp; Electr. Media Perf.</t>
  </si>
  <si>
    <t>English</t>
  </si>
  <si>
    <t>Exercise Science</t>
  </si>
  <si>
    <t>Audio Production &amp; Technology</t>
  </si>
  <si>
    <t>Theatre &amp; Entertain Tech (BS)</t>
  </si>
  <si>
    <t>Sound Design</t>
  </si>
  <si>
    <t>Liberal Arts</t>
  </si>
  <si>
    <t>Mathematics</t>
  </si>
  <si>
    <t>Biochem &amp; Molec Biology-Bio Sc</t>
  </si>
  <si>
    <t>Biochem &amp; Molec Biology-Chem</t>
  </si>
  <si>
    <t>Medical Laboratory Science</t>
  </si>
  <si>
    <t>Physics (BA)</t>
  </si>
  <si>
    <t>Physics</t>
  </si>
  <si>
    <t>Psychology</t>
  </si>
  <si>
    <t>Sports and Fitness Management</t>
  </si>
  <si>
    <t>History</t>
  </si>
  <si>
    <t>Social Sciences</t>
  </si>
  <si>
    <t>Liberal Arts with History Opt</t>
  </si>
  <si>
    <t>Statistics</t>
  </si>
  <si>
    <t>Scientific &amp; Tech Comm (BA)</t>
  </si>
  <si>
    <t>Scientific &amp; Tech Comm (BS)</t>
  </si>
  <si>
    <t>Engineering Technology</t>
  </si>
  <si>
    <t>Industrial Technology</t>
  </si>
  <si>
    <t>Applied Natural Resource Econ.</t>
  </si>
  <si>
    <t>Health Informatics</t>
  </si>
  <si>
    <t>Cybersecurity</t>
  </si>
  <si>
    <t>Engineering Mechanics</t>
  </si>
  <si>
    <t>Environmental Engrg Science</t>
  </si>
  <si>
    <t>Geophysics</t>
  </si>
  <si>
    <t>Integrated Geospatial Tech</t>
  </si>
  <si>
    <t>Applied Ecology</t>
  </si>
  <si>
    <t>Forest Ecology &amp; Mgmt</t>
  </si>
  <si>
    <t>Geographic Information Science</t>
  </si>
  <si>
    <t>For Molec Genetics &amp; Biotec</t>
  </si>
  <si>
    <t>App. Cognitive Sci &amp; Human Fac</t>
  </si>
  <si>
    <t>Applied Science Education</t>
  </si>
  <si>
    <t>Environmental &amp; Energy Policy</t>
  </si>
  <si>
    <t>Kinesiology</t>
  </si>
  <si>
    <t>Mathematical Sciences</t>
  </si>
  <si>
    <t>Rhetoric &amp; Tech Communication</t>
  </si>
  <si>
    <t>Rhetoric, Theory and Culture</t>
  </si>
  <si>
    <t>Environmental Policy</t>
  </si>
  <si>
    <t>Industrial Archaeology</t>
  </si>
  <si>
    <t>Medical Informatics</t>
  </si>
  <si>
    <t>Engineering - Environmental</t>
  </si>
  <si>
    <t>Computational Science &amp; Engrg</t>
  </si>
  <si>
    <t>Atmospheric Sciences</t>
  </si>
  <si>
    <t>Biochemistry/Molecular Biology</t>
  </si>
  <si>
    <t>Mechanical Eng-Eng Mechanics</t>
  </si>
  <si>
    <t>Forest Science</t>
  </si>
  <si>
    <t>Indust Heritage &amp; Archaeology</t>
  </si>
  <si>
    <t>Integrative Physiology</t>
  </si>
  <si>
    <t>Engineering Physics</t>
  </si>
  <si>
    <t>GRP</t>
  </si>
  <si>
    <t>LEVL</t>
  </si>
  <si>
    <t>SZVG</t>
  </si>
  <si>
    <t>PCT1</t>
  </si>
  <si>
    <t>PCT2</t>
  </si>
  <si>
    <t>PCT3</t>
  </si>
  <si>
    <t>PCT4</t>
  </si>
  <si>
    <t>PCT5</t>
  </si>
  <si>
    <t>PCT6</t>
  </si>
  <si>
    <t>--------------------</t>
  </si>
  <si>
    <t>----------------------------------------</t>
  </si>
  <si>
    <t>------</t>
  </si>
  <si>
    <t>Attr</t>
  </si>
  <si>
    <t>Bach</t>
  </si>
  <si>
    <t>A</t>
  </si>
  <si>
    <t>C</t>
  </si>
  <si>
    <t>Assoc</t>
  </si>
  <si>
    <t>Total</t>
  </si>
  <si>
    <t>Retn</t>
  </si>
  <si>
    <t>BACH</t>
  </si>
  <si>
    <t>ASSOC</t>
  </si>
  <si>
    <t>TOTAL</t>
  </si>
  <si>
    <t>SFBETRM_TERM_CODE</t>
  </si>
  <si>
    <t>COUNT(*)</t>
  </si>
  <si>
    <t>SUM(HERE_1)</t>
  </si>
  <si>
    <t>SUM(DEAD_1)</t>
  </si>
  <si>
    <t>SUM(GRAD_1)</t>
  </si>
  <si>
    <t>SUM(HERE_2)</t>
  </si>
  <si>
    <t>SUM(DEAD_2)</t>
  </si>
  <si>
    <t>SUM(GRAD_2)</t>
  </si>
  <si>
    <t>SUM(HERE_3)</t>
  </si>
  <si>
    <t>SUM(DEAD_3)</t>
  </si>
  <si>
    <t>SUM(GRAD_3)</t>
  </si>
  <si>
    <t>SUM(HERE_4)</t>
  </si>
  <si>
    <t>SUM(DEAD_4)</t>
  </si>
  <si>
    <t>SUM(GRAD_4)</t>
  </si>
  <si>
    <t>SUM(HERE_5)</t>
  </si>
  <si>
    <t>SUM(HERE_6)</t>
  </si>
  <si>
    <t>SUM(HERE_7)</t>
  </si>
  <si>
    <t>SUM(HERE_8)</t>
  </si>
  <si>
    <t>SUM(HERE_9)</t>
  </si>
  <si>
    <t>SUM(DEAD_9)</t>
  </si>
  <si>
    <t>SUM(GRAD_9)</t>
  </si>
  <si>
    <t>------------------------</t>
  </si>
  <si>
    <t>-----------</t>
  </si>
  <si>
    <t>Pivot table</t>
  </si>
  <si>
    <t>Ethnicity</t>
  </si>
  <si>
    <t>2013-14</t>
  </si>
  <si>
    <t>2014-15</t>
  </si>
  <si>
    <t>2015-16</t>
  </si>
  <si>
    <t>2016-17</t>
  </si>
  <si>
    <t>2017-18</t>
  </si>
  <si>
    <t>2018-19</t>
  </si>
  <si>
    <t>2019-20</t>
  </si>
  <si>
    <t>Female</t>
  </si>
  <si>
    <t>Domestic Not Supplied</t>
  </si>
  <si>
    <t>American Indian/ Alaskan Native</t>
  </si>
  <si>
    <t>African American/ Non Hispanic</t>
  </si>
  <si>
    <t>Asian/ Asian American**</t>
  </si>
  <si>
    <t>Hispanic/ Hispanic American</t>
  </si>
  <si>
    <t>White/ Non Hispanic</t>
  </si>
  <si>
    <t>Multi Racial</t>
  </si>
  <si>
    <t>Total Domestic</t>
  </si>
  <si>
    <t>Total International</t>
  </si>
  <si>
    <t>Total University</t>
  </si>
  <si>
    <t xml:space="preserve">2013-14 </t>
  </si>
  <si>
    <t xml:space="preserve">2014-15 </t>
  </si>
  <si>
    <t xml:space="preserve">2015-16 </t>
  </si>
  <si>
    <t xml:space="preserve">2016-17 </t>
  </si>
  <si>
    <t xml:space="preserve">2017-18 </t>
  </si>
  <si>
    <t xml:space="preserve">2018-19 </t>
  </si>
  <si>
    <t xml:space="preserve">2019-20 </t>
  </si>
  <si>
    <t>Includes graduate certificates</t>
  </si>
  <si>
    <t>**Includes Pacific Islanders</t>
  </si>
  <si>
    <t>For gender bar graph</t>
  </si>
  <si>
    <t>total</t>
  </si>
  <si>
    <t>Percentage</t>
  </si>
  <si>
    <t>Count</t>
  </si>
  <si>
    <t>Icon</t>
  </si>
  <si>
    <t>For pie graph</t>
  </si>
  <si>
    <t>Gender bar graph</t>
  </si>
  <si>
    <t>Doctorate</t>
  </si>
  <si>
    <t>Click here to return to the Table of Contents</t>
  </si>
  <si>
    <t>College</t>
  </si>
  <si>
    <t>Degree</t>
  </si>
  <si>
    <t>University</t>
  </si>
  <si>
    <t>To check total</t>
  </si>
  <si>
    <t>College of Business Total</t>
  </si>
  <si>
    <t>College of Engineering Total</t>
  </si>
  <si>
    <t>College of For Res &amp; Env Sci Total</t>
  </si>
  <si>
    <t>College of Sciences &amp; Arts Total</t>
  </si>
  <si>
    <t>Pavlis Honors College Total</t>
  </si>
  <si>
    <t>Interdisciplinary Programs Total</t>
  </si>
  <si>
    <t>University Total</t>
  </si>
  <si>
    <t>Certificate</t>
  </si>
  <si>
    <t xml:space="preserve">College </t>
  </si>
  <si>
    <t xml:space="preserve">University </t>
  </si>
  <si>
    <t>School of Technology Total</t>
  </si>
  <si>
    <t>Associates</t>
  </si>
  <si>
    <t>College of Computing Total</t>
  </si>
  <si>
    <t>Baccalaureate - First Major</t>
  </si>
  <si>
    <t>Baccalaureate - Second Major</t>
  </si>
  <si>
    <t xml:space="preserve"> </t>
  </si>
  <si>
    <t>Row Labels</t>
  </si>
  <si>
    <t>Doctoral</t>
  </si>
  <si>
    <t>First Year Attrition</t>
  </si>
  <si>
    <t>First Year Retention</t>
  </si>
  <si>
    <t>First Time Students</t>
  </si>
  <si>
    <t>Transfer Students</t>
  </si>
  <si>
    <t>All Students</t>
  </si>
  <si>
    <t>type of student</t>
  </si>
  <si>
    <t xml:space="preserve">2019 </t>
  </si>
  <si>
    <t xml:space="preserve">2020 </t>
  </si>
  <si>
    <t xml:space="preserve">First Year Attrition &amp; Retention </t>
  </si>
  <si>
    <t xml:space="preserve"> for Baccalaureate Degree Seeking Students</t>
  </si>
  <si>
    <t>Fall semester</t>
  </si>
  <si>
    <t>For graph</t>
  </si>
  <si>
    <t>For table</t>
  </si>
  <si>
    <t>Discipline</t>
  </si>
  <si>
    <t>Associate</t>
  </si>
  <si>
    <t>Baccalaureate- First Major</t>
  </si>
  <si>
    <t>Associate Total</t>
  </si>
  <si>
    <t>Baccalaureate- First Major Total</t>
  </si>
  <si>
    <t>Certificate Total</t>
  </si>
  <si>
    <t>Degrees</t>
  </si>
  <si>
    <t>Grand Total</t>
  </si>
  <si>
    <t>Level</t>
  </si>
  <si>
    <t>2020-21</t>
  </si>
  <si>
    <t>Two-Year Degree Recipients</t>
  </si>
  <si>
    <t>Four-Year Degree Recipients</t>
  </si>
  <si>
    <t>Undergraduate Degree-Seeking Students</t>
  </si>
  <si>
    <t xml:space="preserve">2020-21 </t>
  </si>
  <si>
    <t>History of Graduation Rates</t>
  </si>
  <si>
    <t xml:space="preserve"> Baccalaureate Degree-Seeking Students</t>
  </si>
  <si>
    <t>Here</t>
  </si>
  <si>
    <t>Dead</t>
  </si>
  <si>
    <t>Grad</t>
  </si>
  <si>
    <t>Term</t>
  </si>
  <si>
    <t>Cohort</t>
  </si>
  <si>
    <t>Rate</t>
  </si>
  <si>
    <t xml:space="preserve">Year 1 </t>
  </si>
  <si>
    <t>Year 2</t>
  </si>
  <si>
    <t>Year 3</t>
  </si>
  <si>
    <t>Year 4</t>
  </si>
  <si>
    <t>Year 5</t>
  </si>
  <si>
    <t>Year 6</t>
  </si>
  <si>
    <t>Year 7</t>
  </si>
  <si>
    <t>Year 8</t>
  </si>
  <si>
    <t>Year 9</t>
  </si>
  <si>
    <t>Retention</t>
  </si>
  <si>
    <t>Completion</t>
  </si>
  <si>
    <t xml:space="preserve">Attrition </t>
  </si>
  <si>
    <t>First Term</t>
  </si>
  <si>
    <t>Fall 2014</t>
  </si>
  <si>
    <t>Fall 2015</t>
  </si>
  <si>
    <t>Fall 2016</t>
  </si>
  <si>
    <t>Fall 2017</t>
  </si>
  <si>
    <t>Fall 2018</t>
  </si>
  <si>
    <t>Fall 2019</t>
  </si>
  <si>
    <t xml:space="preserve">History of Retention, Completion, and Attrition Rates </t>
  </si>
  <si>
    <t xml:space="preserve"> for Graduate Degree Seeking Students</t>
  </si>
  <si>
    <t>Associate Degree and Baccalaureate Degrees-First Major</t>
  </si>
  <si>
    <t>Column Labels</t>
  </si>
  <si>
    <t>Values</t>
  </si>
  <si>
    <t>Accounting Analytics</t>
  </si>
  <si>
    <t>Artificial Intel in Healthcare</t>
  </si>
  <si>
    <t>Mechatronics</t>
  </si>
  <si>
    <t>Aerodynamics</t>
  </si>
  <si>
    <t>Dynamic Systems</t>
  </si>
  <si>
    <t>Quality Engineering</t>
  </si>
  <si>
    <t>Resilient Water Infrastructure</t>
  </si>
  <si>
    <t>Applied Statistics</t>
  </si>
  <si>
    <t>Forest Technology</t>
  </si>
  <si>
    <t>-----------------------------------</t>
  </si>
  <si>
    <t>Ecology &amp; Evolutionary Biology</t>
  </si>
  <si>
    <t>Human Biology</t>
  </si>
  <si>
    <t>Sustainability Sci and Society</t>
  </si>
  <si>
    <t>Electrical &amp; Computer Engineer</t>
  </si>
  <si>
    <t>Metallurgical &amp; Materials Engr</t>
  </si>
  <si>
    <t xml:space="preserve">2021 </t>
  </si>
  <si>
    <t>SUM(DEAD_5)</t>
  </si>
  <si>
    <t>SUM(GRAD_5)</t>
  </si>
  <si>
    <t>SUM(HERE_10)</t>
  </si>
  <si>
    <t>SUM(DEAD_10)</t>
  </si>
  <si>
    <t>SUM(GRAD_10)</t>
  </si>
  <si>
    <t>SUM(HERE_11)</t>
  </si>
  <si>
    <t>SUM(DEAD_11)</t>
  </si>
  <si>
    <t>SUM(GRAD_11)</t>
  </si>
  <si>
    <t>------------</t>
  </si>
  <si>
    <t>Fall 2020</t>
  </si>
  <si>
    <t>SUM(DEAD_6)</t>
  </si>
  <si>
    <t>SUM(GRAD_6)</t>
  </si>
  <si>
    <t>SUM(DEAD_7)</t>
  </si>
  <si>
    <t>SUM(GRAD_7)</t>
  </si>
  <si>
    <t>SUM(DEAD_8)</t>
  </si>
  <si>
    <t>SUM(GRAD_8)</t>
  </si>
  <si>
    <t>201808</t>
  </si>
  <si>
    <t>201908</t>
  </si>
  <si>
    <t>202008</t>
  </si>
  <si>
    <t>202108</t>
  </si>
  <si>
    <t>2021-22</t>
  </si>
  <si>
    <t xml:space="preserve">2021-22 </t>
  </si>
  <si>
    <t>Doctoral Total</t>
  </si>
  <si>
    <t>SHRDGMR_MAJR_COD</t>
  </si>
  <si>
    <t>----------------</t>
  </si>
  <si>
    <t>BACC</t>
  </si>
  <si>
    <t>BMBA</t>
  </si>
  <si>
    <t>BNRE</t>
  </si>
  <si>
    <t>IDS</t>
  </si>
  <si>
    <t>CHI</t>
  </si>
  <si>
    <t>SCS</t>
  </si>
  <si>
    <t>SCSC</t>
  </si>
  <si>
    <t>EBE</t>
  </si>
  <si>
    <t>ECE</t>
  </si>
  <si>
    <t>ECM</t>
  </si>
  <si>
    <t>ECP</t>
  </si>
  <si>
    <t>EECE</t>
  </si>
  <si>
    <t>EEE</t>
  </si>
  <si>
    <t>EEM</t>
  </si>
  <si>
    <t>EEN</t>
  </si>
  <si>
    <t>EENS</t>
  </si>
  <si>
    <t>EGE</t>
  </si>
  <si>
    <t>EGL</t>
  </si>
  <si>
    <t>EGP</t>
  </si>
  <si>
    <t>EGR</t>
  </si>
  <si>
    <t>EME</t>
  </si>
  <si>
    <t>EMG</t>
  </si>
  <si>
    <t>EMSE</t>
  </si>
  <si>
    <t>TGT</t>
  </si>
  <si>
    <t>FAE</t>
  </si>
  <si>
    <t>FFEM</t>
  </si>
  <si>
    <t>FFR</t>
  </si>
  <si>
    <t>FGIS</t>
  </si>
  <si>
    <t>FMF</t>
  </si>
  <si>
    <t>FMGB</t>
  </si>
  <si>
    <t>IME</t>
  </si>
  <si>
    <t>SACS</t>
  </si>
  <si>
    <t>SAP</t>
  </si>
  <si>
    <t>SASE</t>
  </si>
  <si>
    <t>SAST</t>
  </si>
  <si>
    <t>SBL</t>
  </si>
  <si>
    <t>SCH</t>
  </si>
  <si>
    <t>SEEP</t>
  </si>
  <si>
    <t>SIHA</t>
  </si>
  <si>
    <t>SKIN</t>
  </si>
  <si>
    <t>SMAG</t>
  </si>
  <si>
    <t>SPH</t>
  </si>
  <si>
    <t>SRC</t>
  </si>
  <si>
    <t>SRTC</t>
  </si>
  <si>
    <t>SSEP</t>
  </si>
  <si>
    <t>SSM</t>
  </si>
  <si>
    <t>SST</t>
  </si>
  <si>
    <t>TMIN</t>
  </si>
  <si>
    <t>Master's</t>
  </si>
  <si>
    <t>All Degree Types</t>
  </si>
  <si>
    <t xml:space="preserve">Degrees Awarded by Race/Ethnicity &amp; Gender </t>
  </si>
  <si>
    <t>Degrees Awarded by Race/Ethnicity and Gender</t>
  </si>
  <si>
    <t>Race/Ethnicity</t>
  </si>
  <si>
    <t>Electromechanical Eng Tech</t>
  </si>
  <si>
    <t>Forensic Accounting</t>
  </si>
  <si>
    <t>Data Science Foundations</t>
  </si>
  <si>
    <t>Advanced Photogrammetry &amp; Mapp</t>
  </si>
  <si>
    <t>Control Systems</t>
  </si>
  <si>
    <t>Geospatial Data Sci &amp; Technolo</t>
  </si>
  <si>
    <t>Geoinformatics</t>
  </si>
  <si>
    <t>Natrl Hazds &amp; Disaster Rsk Red</t>
  </si>
  <si>
    <t>Struc Eng: Advanced Analysis</t>
  </si>
  <si>
    <t>Struc Eng: Building Design</t>
  </si>
  <si>
    <t>Struc Eng: Timber Bldg Design</t>
  </si>
  <si>
    <t>Water Sanitation &amp; Hygiene Eng</t>
  </si>
  <si>
    <t>Advanced Computational Physics</t>
  </si>
  <si>
    <t>Frontiers - Optics &amp; Photonics</t>
  </si>
  <si>
    <t>Public Policy</t>
  </si>
  <si>
    <t>Civil Engineering Technology</t>
  </si>
  <si>
    <t>Electrical Eng Tech (AAS)</t>
  </si>
  <si>
    <t>Mechanical Design Eng Tech</t>
  </si>
  <si>
    <t>Geospatial Engineering</t>
  </si>
  <si>
    <t>Wildlife Ecology &amp; Cons</t>
  </si>
  <si>
    <t>Comp Chemistry &amp; Chem Infrmtcs</t>
  </si>
  <si>
    <t>Mathematics &amp; Computer Science</t>
  </si>
  <si>
    <t>2022-23</t>
  </si>
  <si>
    <t>Fall 2021</t>
  </si>
  <si>
    <t xml:space="preserve">2022 </t>
  </si>
  <si>
    <t xml:space="preserve">2022-23 </t>
  </si>
  <si>
    <t>BMEM</t>
  </si>
  <si>
    <t>Women</t>
  </si>
  <si>
    <t>Men</t>
  </si>
  <si>
    <t>Degrees Awarded 2023-24</t>
  </si>
  <si>
    <t>Fiscal Year 2013-14 to Fiscal Year 2022-23</t>
  </si>
  <si>
    <t>As of Fall 2019 to Fall 2023</t>
  </si>
  <si>
    <t>Fiscal Year 2019-20 to Fiscal Year 2022-23</t>
  </si>
  <si>
    <t>As of Fall 2014 to Fall 2022</t>
  </si>
  <si>
    <t>******************************</t>
  </si>
  <si>
    <t>Industrial Robotics</t>
  </si>
  <si>
    <t>Security &amp; Privacy in Healthcr</t>
  </si>
  <si>
    <t>Computational Fluid Dynamics</t>
  </si>
  <si>
    <t>Eng Sustainability &amp; Resilienc</t>
  </si>
  <si>
    <t>Manufacturing Engineering</t>
  </si>
  <si>
    <t>Signal and Image Processing</t>
  </si>
  <si>
    <t>Vehicle Dynamics</t>
  </si>
  <si>
    <t>Water Resources Modeling</t>
  </si>
  <si>
    <t>Frontiers in Materials Physics</t>
  </si>
  <si>
    <t>------------------------------------------------------------------------------------------------------------------------</t>
  </si>
  <si>
    <t>Robotics Engineering</t>
  </si>
  <si>
    <t>Sustainable Bioproducts</t>
  </si>
  <si>
    <t>Chemistry (BA)</t>
  </si>
  <si>
    <t>2023-24</t>
  </si>
  <si>
    <t>FR Fall Cohort</t>
  </si>
  <si>
    <t>6 years + last summer later</t>
  </si>
  <si>
    <t xml:space="preserve">2023-24 </t>
  </si>
  <si>
    <t>DEGREE</t>
  </si>
  <si>
    <t>MAJOR</t>
  </si>
  <si>
    <t>YEAR_2013_14</t>
  </si>
  <si>
    <t>YEAR_2014_15</t>
  </si>
  <si>
    <t>YEAR_2015_16</t>
  </si>
  <si>
    <t>YEAR_2016_17</t>
  </si>
  <si>
    <t>YEAR_2017_18</t>
  </si>
  <si>
    <t>YEAR_2018_19</t>
  </si>
  <si>
    <t>YEAR_2019_20</t>
  </si>
  <si>
    <t>YEAR_2020_21</t>
  </si>
  <si>
    <t>YEAR_2021_22</t>
  </si>
  <si>
    <t>YEAR_2022_23</t>
  </si>
  <si>
    <t>-------------------------</t>
  </si>
  <si>
    <t>CAA</t>
  </si>
  <si>
    <t>CFA</t>
  </si>
  <si>
    <t>CIB</t>
  </si>
  <si>
    <t>CAIH</t>
  </si>
  <si>
    <t>IDSF</t>
  </si>
  <si>
    <t>CIR</t>
  </si>
  <si>
    <t>CMEC</t>
  </si>
  <si>
    <t>CSPH</t>
  </si>
  <si>
    <t>CAEP</t>
  </si>
  <si>
    <t>CAPM</t>
  </si>
  <si>
    <t>AERC</t>
  </si>
  <si>
    <t>IASC</t>
  </si>
  <si>
    <t>CCFD</t>
  </si>
  <si>
    <t>CCS</t>
  </si>
  <si>
    <t>CDS</t>
  </si>
  <si>
    <t>CEPE</t>
  </si>
  <si>
    <t>CESR</t>
  </si>
  <si>
    <t>CGEO</t>
  </si>
  <si>
    <t>CGDS</t>
  </si>
  <si>
    <t>CHEV</t>
  </si>
  <si>
    <t>CISE</t>
  </si>
  <si>
    <t>CME</t>
  </si>
  <si>
    <t>CNHD</t>
  </si>
  <si>
    <t>CQE</t>
  </si>
  <si>
    <t>CRWI</t>
  </si>
  <si>
    <t>ISSC</t>
  </si>
  <si>
    <t>CSIP</t>
  </si>
  <si>
    <t>CSEA</t>
  </si>
  <si>
    <t>CSED</t>
  </si>
  <si>
    <t>CSET</t>
  </si>
  <si>
    <t>ICSW</t>
  </si>
  <si>
    <t>CVD</t>
  </si>
  <si>
    <t>CWRM</t>
  </si>
  <si>
    <t>CWSH</t>
  </si>
  <si>
    <t>IDSC</t>
  </si>
  <si>
    <t>CGIS</t>
  </si>
  <si>
    <t>CIF</t>
  </si>
  <si>
    <t>CGTL</t>
  </si>
  <si>
    <t>IGCS</t>
  </si>
  <si>
    <t>CASC</t>
  </si>
  <si>
    <t>CACP</t>
  </si>
  <si>
    <t>CAS</t>
  </si>
  <si>
    <t>CBA</t>
  </si>
  <si>
    <t>CCE</t>
  </si>
  <si>
    <t>CFOP</t>
  </si>
  <si>
    <t>CFMP</t>
  </si>
  <si>
    <t>Int'l Tech &amp; Society Studies</t>
  </si>
  <si>
    <t>CIS</t>
  </si>
  <si>
    <t>CMD</t>
  </si>
  <si>
    <t>CCH</t>
  </si>
  <si>
    <t>CFR</t>
  </si>
  <si>
    <t>AFR</t>
  </si>
  <si>
    <t>CGE</t>
  </si>
  <si>
    <t>AGE</t>
  </si>
  <si>
    <t>CSP</t>
  </si>
  <si>
    <t>ASP</t>
  </si>
  <si>
    <t>IGCN</t>
  </si>
  <si>
    <t>CPSE</t>
  </si>
  <si>
    <t>CSPP</t>
  </si>
  <si>
    <t>CTES</t>
  </si>
  <si>
    <t>CWR</t>
  </si>
  <si>
    <t>*************************</t>
  </si>
  <si>
    <t>SAH</t>
  </si>
  <si>
    <t>TCE</t>
  </si>
  <si>
    <t>TEE</t>
  </si>
  <si>
    <t>TEM</t>
  </si>
  <si>
    <t>TFR</t>
  </si>
  <si>
    <t>TMD</t>
  </si>
  <si>
    <t>Baccalaureate_1st_mjor</t>
  </si>
  <si>
    <t>BBA</t>
  </si>
  <si>
    <t>BEC</t>
  </si>
  <si>
    <t>BEM</t>
  </si>
  <si>
    <t>BFIN</t>
  </si>
  <si>
    <t>BMGT</t>
  </si>
  <si>
    <t>BMIS</t>
  </si>
  <si>
    <t>BMKT</t>
  </si>
  <si>
    <t>BOSM</t>
  </si>
  <si>
    <t>TCSA</t>
  </si>
  <si>
    <t>CCY</t>
  </si>
  <si>
    <t>TEET</t>
  </si>
  <si>
    <t>SSEN</t>
  </si>
  <si>
    <t>EAG</t>
  </si>
  <si>
    <t>EBS</t>
  </si>
  <si>
    <t>Engineering-Geoenvironmental</t>
  </si>
  <si>
    <t>EBS5</t>
  </si>
  <si>
    <t>Engineering-Manufacturing</t>
  </si>
  <si>
    <t>EBS3</t>
  </si>
  <si>
    <t>ECGE</t>
  </si>
  <si>
    <t>TMET</t>
  </si>
  <si>
    <t>EMY</t>
  </si>
  <si>
    <t>ERE</t>
  </si>
  <si>
    <t>TSE</t>
  </si>
  <si>
    <t>FES</t>
  </si>
  <si>
    <t>FNRM</t>
  </si>
  <si>
    <t>FSB</t>
  </si>
  <si>
    <t>FWEC</t>
  </si>
  <si>
    <t>FWEM</t>
  </si>
  <si>
    <t>FWF</t>
  </si>
  <si>
    <t>TCMG</t>
  </si>
  <si>
    <t>SANT</t>
  </si>
  <si>
    <t>SFAT</t>
  </si>
  <si>
    <t>SMBB</t>
  </si>
  <si>
    <t>SMBC</t>
  </si>
  <si>
    <t>SBI</t>
  </si>
  <si>
    <t>SCHI</t>
  </si>
  <si>
    <t>SCA</t>
  </si>
  <si>
    <t>SCL</t>
  </si>
  <si>
    <t>SCCM</t>
  </si>
  <si>
    <t>SCCC</t>
  </si>
  <si>
    <t>SCSY</t>
  </si>
  <si>
    <t>SEEB</t>
  </si>
  <si>
    <t>SEN</t>
  </si>
  <si>
    <t>SESC</t>
  </si>
  <si>
    <t>SSH</t>
  </si>
  <si>
    <t>SHB</t>
  </si>
  <si>
    <t>SHU</t>
  </si>
  <si>
    <t>SSSH</t>
  </si>
  <si>
    <t>SMA</t>
  </si>
  <si>
    <t>SMCS</t>
  </si>
  <si>
    <t>SML</t>
  </si>
  <si>
    <t>SCHP</t>
  </si>
  <si>
    <t>SPA</t>
  </si>
  <si>
    <t>SPSY</t>
  </si>
  <si>
    <t>STA</t>
  </si>
  <si>
    <t>STC</t>
  </si>
  <si>
    <t>SSS</t>
  </si>
  <si>
    <t>SFSD</t>
  </si>
  <si>
    <t>SSFM</t>
  </si>
  <si>
    <t>SSSU</t>
  </si>
  <si>
    <t>SEMP</t>
  </si>
  <si>
    <t>SFET</t>
  </si>
  <si>
    <t>TET</t>
  </si>
  <si>
    <t>TINT</t>
  </si>
  <si>
    <t>Surveying</t>
  </si>
  <si>
    <t>TLS</t>
  </si>
  <si>
    <t>Baccalaureate_2nd_mjor</t>
  </si>
  <si>
    <t>Masters</t>
  </si>
  <si>
    <t>Mineral Economics</t>
  </si>
  <si>
    <t>BME</t>
  </si>
  <si>
    <t>Operations Management</t>
  </si>
  <si>
    <t>BOM</t>
  </si>
  <si>
    <t>EPD5</t>
  </si>
  <si>
    <t>IAS</t>
  </si>
  <si>
    <t>IBMB</t>
  </si>
  <si>
    <t>EPD2</t>
  </si>
  <si>
    <t>MEEM</t>
  </si>
  <si>
    <t>FFS</t>
  </si>
  <si>
    <t>SPE</t>
  </si>
  <si>
    <t>SKIP</t>
  </si>
  <si>
    <t>SUM(YEAR_2013_14)</t>
  </si>
  <si>
    <t>SUM(YEAR_2014_15)</t>
  </si>
  <si>
    <t>SUM(YEAR_2015_16)</t>
  </si>
  <si>
    <t>SUM(YEAR_2016_17)</t>
  </si>
  <si>
    <t>SUM(YEAR_2017_18)</t>
  </si>
  <si>
    <t>SUM(YEAR_2018_19)</t>
  </si>
  <si>
    <t>SUM(YEAR_2019_20)</t>
  </si>
  <si>
    <t>SUM(YEAR_2020_21)</t>
  </si>
  <si>
    <t>SUM(YEAR_2021_22)</t>
  </si>
  <si>
    <t>SUM(YEAR_2022_23)</t>
  </si>
  <si>
    <t>-----------------</t>
  </si>
  <si>
    <t>Totals</t>
  </si>
  <si>
    <t>For Pivot Table</t>
  </si>
  <si>
    <t>Major</t>
  </si>
  <si>
    <t>Interdisciplinary</t>
  </si>
  <si>
    <t>Check Totals</t>
  </si>
  <si>
    <t>Interdisciplinary Total</t>
  </si>
  <si>
    <t>Baccalaureate - Second Major Total</t>
  </si>
  <si>
    <t>Masters Total</t>
  </si>
  <si>
    <t>Check Total</t>
  </si>
  <si>
    <t>Fiscal Year 2019-20 to Fiscal Year 2023-24</t>
  </si>
  <si>
    <t xml:space="preserve">2023 </t>
  </si>
  <si>
    <t>Fall 2019 to Fall 2023</t>
  </si>
  <si>
    <t>Fall 2022</t>
  </si>
  <si>
    <t>Incoming Fall 2014-2022 Cohorts</t>
  </si>
  <si>
    <t>Forestry (MF)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</si>
</sst>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3">
    <font>
      <sz val="11"/>
      <color theme="1"/>
      <name val="Calibri"/>
      <family val="2"/>
      <scheme val="minor"/>
    </font>
    <font>
      <sz val="18"/>
      <color theme="3"/>
      <name val="Calibri Light"/>
      <family val="2"/>
      <scheme val="major"/>
    </font>
    <font>
      <sz val="18"/>
      <color theme="0"/>
      <name val="Calibri Light"/>
      <family val="2"/>
      <scheme val="major"/>
    </font>
    <font>
      <sz val="11"/>
      <name val="Calibri"/>
      <family val="2"/>
      <scheme val="minor"/>
    </font>
    <font>
      <u/>
      <sz val="11"/>
      <color theme="10"/>
      <name val="Calibri"/>
      <family val="2"/>
      <scheme val="minor"/>
    </font>
    <font>
      <b/>
      <sz val="11"/>
      <color theme="1"/>
      <name val="Calibri"/>
      <family val="2"/>
      <scheme val="minor"/>
    </font>
    <font>
      <i/>
      <sz val="10"/>
      <color theme="1"/>
      <name val="Caecilia LT Std Roman"/>
      <family val="3"/>
    </font>
    <font>
      <sz val="11"/>
      <color theme="0"/>
      <name val="Calibri"/>
      <family val="2"/>
      <scheme val="minor"/>
    </font>
    <font>
      <sz val="11"/>
      <color theme="1"/>
      <name val="Calibri"/>
      <family val="2"/>
    </font>
    <font>
      <sz val="11"/>
      <color theme="1"/>
      <name val="Calibri"/>
      <family val="2"/>
      <scheme val="minor"/>
    </font>
    <font>
      <sz val="11"/>
      <color rgb="FF006100"/>
      <name val="Calibri"/>
      <family val="2"/>
      <scheme val="minor"/>
    </font>
    <font>
      <sz val="11"/>
      <color rgb="FFFF0000"/>
      <name val="Calibri"/>
      <family val="2"/>
      <scheme val="minor"/>
    </font>
    <font>
      <sz val="8"/>
      <name val="Calibri"/>
      <family val="2"/>
      <scheme val="minor"/>
    </font>
  </fonts>
  <fills count="9">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6"/>
      </patternFill>
    </fill>
    <fill>
      <patternFill patternType="solid">
        <fgColor rgb="FFC6EFCE"/>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7" tint="0.59999389629810485"/>
        <bgColor indexed="64"/>
      </patternFill>
    </fill>
  </fills>
  <borders count="28">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style="thin">
        <color indexed="64"/>
      </top>
      <bottom style="double">
        <color indexed="6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auto="1"/>
      </right>
      <top style="thick">
        <color auto="1"/>
      </top>
      <bottom style="medium">
        <color auto="1"/>
      </bottom>
      <diagonal/>
    </border>
  </borders>
  <cellStyleXfs count="5">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10" fillId="5" borderId="0" applyNumberFormat="0" applyBorder="0" applyAlignment="0" applyProtection="0"/>
  </cellStyleXfs>
  <cellXfs count="101">
    <xf numFmtId="0" fontId="0" fillId="0" borderId="0" xfId="0"/>
    <xf numFmtId="0" fontId="3" fillId="0" borderId="0" xfId="0" applyFont="1"/>
    <xf numFmtId="0" fontId="0" fillId="3" borderId="2" xfId="0" applyFill="1" applyBorder="1"/>
    <xf numFmtId="0" fontId="0" fillId="3" borderId="3" xfId="0" applyFill="1" applyBorder="1"/>
    <xf numFmtId="0" fontId="0" fillId="0" borderId="4" xfId="0" applyBorder="1"/>
    <xf numFmtId="0" fontId="0" fillId="0" borderId="5" xfId="0" applyBorder="1"/>
    <xf numFmtId="0" fontId="0" fillId="0" borderId="6" xfId="0" applyBorder="1"/>
    <xf numFmtId="0" fontId="0" fillId="3" borderId="4" xfId="0" applyFill="1" applyBorder="1"/>
    <xf numFmtId="0" fontId="0" fillId="3" borderId="5" xfId="0" applyFill="1" applyBorder="1"/>
    <xf numFmtId="0" fontId="0" fillId="3" borderId="6" xfId="0" applyFill="1" applyBorder="1"/>
    <xf numFmtId="0" fontId="0" fillId="0" borderId="7" xfId="0" applyBorder="1"/>
    <xf numFmtId="0" fontId="0" fillId="0" borderId="8" xfId="0" applyBorder="1"/>
    <xf numFmtId="0" fontId="0" fillId="0" borderId="9" xfId="0" applyBorder="1"/>
    <xf numFmtId="49"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0" fontId="5" fillId="0" borderId="0" xfId="0" applyFont="1" applyAlignment="1">
      <alignment horizontal="left"/>
    </xf>
    <xf numFmtId="0" fontId="5" fillId="0" borderId="10" xfId="0" applyFont="1" applyBorder="1" applyAlignment="1">
      <alignment horizontal="left"/>
    </xf>
    <xf numFmtId="0" fontId="6" fillId="0" borderId="0" xfId="0" applyFont="1" applyAlignment="1">
      <alignment horizontal="center"/>
    </xf>
    <xf numFmtId="9" fontId="0" fillId="0" borderId="0" xfId="0" applyNumberFormat="1"/>
    <xf numFmtId="0" fontId="0" fillId="0" borderId="0" xfId="0" applyAlignment="1">
      <alignment horizontal="left" indent="1"/>
    </xf>
    <xf numFmtId="3"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indent="2"/>
    </xf>
    <xf numFmtId="49" fontId="5" fillId="0" borderId="0" xfId="0" applyNumberFormat="1" applyFont="1"/>
    <xf numFmtId="0" fontId="5" fillId="0" borderId="12" xfId="0" applyFont="1" applyBorder="1"/>
    <xf numFmtId="0" fontId="5" fillId="0" borderId="12" xfId="0" applyFont="1" applyBorder="1" applyAlignment="1">
      <alignment horizontal="center"/>
    </xf>
    <xf numFmtId="0" fontId="0" fillId="0" borderId="13" xfId="0" applyBorder="1" applyAlignment="1">
      <alignment horizontal="center"/>
    </xf>
    <xf numFmtId="0" fontId="0" fillId="0" borderId="14" xfId="0" applyBorder="1"/>
    <xf numFmtId="0" fontId="0" fillId="0" borderId="14" xfId="0"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0" fillId="0" borderId="19" xfId="0" applyBorder="1"/>
    <xf numFmtId="165" fontId="0" fillId="0" borderId="17" xfId="0" applyNumberFormat="1" applyBorder="1" applyAlignment="1">
      <alignment horizontal="center"/>
    </xf>
    <xf numFmtId="165" fontId="0" fillId="0" borderId="21" xfId="0" applyNumberFormat="1" applyBorder="1" applyAlignment="1">
      <alignment horizontal="center"/>
    </xf>
    <xf numFmtId="165" fontId="0" fillId="0" borderId="0" xfId="0" applyNumberFormat="1" applyAlignment="1">
      <alignment horizontal="center"/>
    </xf>
    <xf numFmtId="165" fontId="0" fillId="0" borderId="22" xfId="0" applyNumberFormat="1" applyBorder="1" applyAlignment="1">
      <alignment horizontal="center"/>
    </xf>
    <xf numFmtId="165" fontId="0" fillId="0" borderId="19" xfId="0" applyNumberFormat="1" applyBorder="1" applyAlignment="1">
      <alignment horizontal="center"/>
    </xf>
    <xf numFmtId="165" fontId="0" fillId="3" borderId="23" xfId="0" applyNumberFormat="1" applyFill="1" applyBorder="1" applyAlignment="1">
      <alignment horizontal="center"/>
    </xf>
    <xf numFmtId="165" fontId="0" fillId="3" borderId="19" xfId="0" applyNumberFormat="1" applyFill="1" applyBorder="1" applyAlignment="1">
      <alignment horizontal="center"/>
    </xf>
    <xf numFmtId="0" fontId="7" fillId="2" borderId="12" xfId="3" applyFill="1" applyBorder="1" applyAlignment="1">
      <alignment horizontal="center"/>
    </xf>
    <xf numFmtId="0" fontId="7" fillId="2" borderId="12" xfId="3" applyFill="1" applyBorder="1" applyAlignment="1">
      <alignment horizontal="left" indent="1"/>
    </xf>
    <xf numFmtId="3" fontId="5" fillId="0" borderId="0" xfId="0" applyNumberFormat="1" applyFont="1" applyAlignment="1">
      <alignment horizontal="center"/>
    </xf>
    <xf numFmtId="3" fontId="5" fillId="0" borderId="10" xfId="0" applyNumberFormat="1" applyFont="1" applyBorder="1" applyAlignment="1">
      <alignment horizontal="center"/>
    </xf>
    <xf numFmtId="0" fontId="9" fillId="0" borderId="17" xfId="4" applyFont="1" applyFill="1" applyBorder="1"/>
    <xf numFmtId="0" fontId="9" fillId="0" borderId="0" xfId="4" applyFont="1" applyFill="1"/>
    <xf numFmtId="165" fontId="9" fillId="0" borderId="17" xfId="4" applyNumberFormat="1" applyFont="1" applyFill="1" applyBorder="1" applyAlignment="1">
      <alignment horizontal="center"/>
    </xf>
    <xf numFmtId="165" fontId="9" fillId="0" borderId="21" xfId="4" applyNumberFormat="1" applyFont="1" applyFill="1" applyBorder="1" applyAlignment="1">
      <alignment horizontal="center"/>
    </xf>
    <xf numFmtId="0" fontId="9" fillId="0" borderId="0" xfId="4" applyFont="1" applyFill="1" applyBorder="1"/>
    <xf numFmtId="165" fontId="9" fillId="0" borderId="0" xfId="4" applyNumberFormat="1" applyFont="1" applyFill="1" applyBorder="1" applyAlignment="1">
      <alignment horizontal="center"/>
    </xf>
    <xf numFmtId="165" fontId="9" fillId="0" borderId="22" xfId="4" applyNumberFormat="1" applyFont="1" applyFill="1" applyBorder="1" applyAlignment="1">
      <alignment horizontal="center"/>
    </xf>
    <xf numFmtId="0" fontId="9" fillId="0" borderId="19" xfId="4" applyFont="1" applyFill="1" applyBorder="1"/>
    <xf numFmtId="165" fontId="9" fillId="0" borderId="19" xfId="4" applyNumberFormat="1" applyFont="1" applyFill="1" applyBorder="1" applyAlignment="1">
      <alignment horizontal="center"/>
    </xf>
    <xf numFmtId="165" fontId="9" fillId="0" borderId="23" xfId="4" applyNumberFormat="1" applyFont="1" applyFill="1" applyBorder="1" applyAlignment="1">
      <alignment horizontal="center"/>
    </xf>
    <xf numFmtId="0" fontId="9" fillId="0" borderId="17" xfId="0" applyFont="1" applyBorder="1"/>
    <xf numFmtId="0" fontId="9" fillId="0" borderId="0" xfId="0" applyFont="1"/>
    <xf numFmtId="165" fontId="9" fillId="0" borderId="17" xfId="0" applyNumberFormat="1" applyFont="1" applyBorder="1" applyAlignment="1">
      <alignment horizontal="center"/>
    </xf>
    <xf numFmtId="165" fontId="9" fillId="0" borderId="21" xfId="0" applyNumberFormat="1" applyFont="1" applyBorder="1" applyAlignment="1">
      <alignment horizontal="center"/>
    </xf>
    <xf numFmtId="0" fontId="11" fillId="0" borderId="0" xfId="0" applyFont="1"/>
    <xf numFmtId="0" fontId="2" fillId="0" borderId="0" xfId="1" applyFont="1" applyFill="1" applyAlignment="1"/>
    <xf numFmtId="0" fontId="0" fillId="3" borderId="27" xfId="0" applyFill="1" applyBorder="1"/>
    <xf numFmtId="0" fontId="3" fillId="0" borderId="0" xfId="0" applyFont="1" applyAlignment="1">
      <alignment horizontal="left" indent="1"/>
    </xf>
    <xf numFmtId="0" fontId="2" fillId="2" borderId="0" xfId="1" applyFont="1" applyFill="1" applyAlignment="1">
      <alignment horizontal="centerContinuous"/>
    </xf>
    <xf numFmtId="0" fontId="0" fillId="0" borderId="0" xfId="0" applyAlignment="1">
      <alignment horizontal="centerContinuous"/>
    </xf>
    <xf numFmtId="0" fontId="6" fillId="0" borderId="11" xfId="0" applyFont="1" applyBorder="1" applyAlignment="1">
      <alignment horizontal="centerContinuous"/>
    </xf>
    <xf numFmtId="0" fontId="4" fillId="0" borderId="0" xfId="2" applyFill="1" applyAlignment="1">
      <alignment horizontal="centerContinuous"/>
    </xf>
    <xf numFmtId="0" fontId="4" fillId="6" borderId="1" xfId="2" applyNumberFormat="1" applyFill="1" applyBorder="1" applyAlignment="1">
      <alignment horizontal="center"/>
    </xf>
    <xf numFmtId="0" fontId="7" fillId="2" borderId="0" xfId="0" applyFont="1" applyFill="1"/>
    <xf numFmtId="0" fontId="0" fillId="2" borderId="0" xfId="0" applyFill="1"/>
    <xf numFmtId="0" fontId="0" fillId="2" borderId="0" xfId="0" applyFill="1" applyAlignment="1">
      <alignment horizontal="center"/>
    </xf>
    <xf numFmtId="0" fontId="0" fillId="2" borderId="0" xfId="0" applyFill="1" applyAlignment="1">
      <alignment horizontal="left"/>
    </xf>
    <xf numFmtId="3" fontId="0" fillId="2" borderId="0" xfId="0" applyNumberFormat="1" applyFill="1" applyAlignment="1">
      <alignment horizontal="center"/>
    </xf>
    <xf numFmtId="0" fontId="7" fillId="7" borderId="24" xfId="3" applyFill="1" applyBorder="1" applyAlignment="1">
      <alignment horizontal="center" vertical="center"/>
    </xf>
    <xf numFmtId="0" fontId="7" fillId="7" borderId="24" xfId="3" applyFill="1" applyBorder="1" applyAlignment="1">
      <alignment horizontal="left" indent="1"/>
    </xf>
    <xf numFmtId="0" fontId="7" fillId="7" borderId="22" xfId="3" applyFill="1" applyBorder="1" applyAlignment="1">
      <alignment horizontal="center" vertical="center"/>
    </xf>
    <xf numFmtId="0" fontId="7" fillId="7" borderId="22" xfId="3" applyFill="1" applyBorder="1" applyAlignment="1">
      <alignment horizontal="left" indent="1"/>
    </xf>
    <xf numFmtId="0" fontId="7" fillId="7" borderId="26" xfId="3" applyFill="1" applyBorder="1" applyAlignment="1">
      <alignment horizontal="center" vertical="center"/>
    </xf>
    <xf numFmtId="0" fontId="7" fillId="7" borderId="26" xfId="3" applyFill="1" applyBorder="1" applyAlignment="1">
      <alignment horizontal="left" indent="1"/>
    </xf>
    <xf numFmtId="0" fontId="7" fillId="7" borderId="25" xfId="3" applyFill="1" applyBorder="1" applyAlignment="1">
      <alignment horizontal="center" vertical="center"/>
    </xf>
    <xf numFmtId="0" fontId="7" fillId="7" borderId="25" xfId="3" applyFill="1" applyBorder="1" applyAlignment="1">
      <alignment horizontal="left" indent="1"/>
    </xf>
    <xf numFmtId="0" fontId="7" fillId="7" borderId="26" xfId="3" applyFill="1" applyBorder="1" applyAlignment="1">
      <alignment vertical="center"/>
    </xf>
    <xf numFmtId="0" fontId="0" fillId="8" borderId="24" xfId="0" applyFill="1" applyBorder="1" applyAlignment="1">
      <alignment horizontal="center" vertical="center"/>
    </xf>
    <xf numFmtId="166" fontId="8" fillId="8" borderId="17" xfId="0" applyNumberFormat="1" applyFont="1" applyFill="1" applyBorder="1" applyAlignment="1">
      <alignment horizontal="center"/>
    </xf>
    <xf numFmtId="0" fontId="0" fillId="8" borderId="25" xfId="0" applyFill="1" applyBorder="1" applyAlignment="1">
      <alignment horizontal="center" vertical="center"/>
    </xf>
    <xf numFmtId="166" fontId="8" fillId="8" borderId="0" xfId="0" applyNumberFormat="1" applyFont="1" applyFill="1" applyAlignment="1">
      <alignment horizontal="center"/>
    </xf>
    <xf numFmtId="0" fontId="0" fillId="8" borderId="26" xfId="0" applyFill="1" applyBorder="1" applyAlignment="1">
      <alignment horizontal="center" vertical="center"/>
    </xf>
    <xf numFmtId="166" fontId="8" fillId="8" borderId="19" xfId="0" applyNumberFormat="1" applyFont="1" applyFill="1" applyBorder="1" applyAlignment="1">
      <alignment horizontal="center"/>
    </xf>
    <xf numFmtId="1" fontId="0" fillId="0" borderId="0" xfId="0" applyNumberFormat="1"/>
    <xf numFmtId="1" fontId="0" fillId="0" borderId="16" xfId="4" applyNumberFormat="1" applyFont="1" applyFill="1" applyBorder="1" applyAlignment="1">
      <alignment horizontal="center"/>
    </xf>
    <xf numFmtId="1" fontId="9" fillId="0" borderId="18" xfId="4" applyNumberFormat="1" applyFont="1" applyFill="1" applyBorder="1" applyAlignment="1">
      <alignment horizontal="center"/>
    </xf>
    <xf numFmtId="1" fontId="9" fillId="0" borderId="20" xfId="4" applyNumberFormat="1" applyFont="1" applyFill="1" applyBorder="1" applyAlignment="1">
      <alignment horizontal="center"/>
    </xf>
    <xf numFmtId="1" fontId="9" fillId="0" borderId="16" xfId="4" applyNumberFormat="1" applyFont="1" applyFill="1" applyBorder="1" applyAlignment="1">
      <alignment horizontal="center"/>
    </xf>
    <xf numFmtId="1" fontId="0" fillId="0" borderId="16" xfId="0" applyNumberFormat="1" applyBorder="1" applyAlignment="1">
      <alignment horizontal="center"/>
    </xf>
    <xf numFmtId="1" fontId="0" fillId="0" borderId="18" xfId="0" applyNumberFormat="1" applyBorder="1" applyAlignment="1">
      <alignment horizontal="center"/>
    </xf>
    <xf numFmtId="1" fontId="0" fillId="0" borderId="20" xfId="0" applyNumberFormat="1" applyBorder="1" applyAlignment="1">
      <alignment horizontal="center"/>
    </xf>
    <xf numFmtId="166" fontId="8" fillId="8" borderId="2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7" fillId="2" borderId="0" xfId="0" applyFont="1" applyFill="1" applyAlignment="1">
      <alignment horizontal="center"/>
    </xf>
    <xf numFmtId="0" fontId="3" fillId="0" borderId="0" xfId="0" applyFont="1" applyAlignment="1">
      <alignment horizontal="center"/>
    </xf>
  </cellXfs>
  <cellStyles count="5">
    <cellStyle name="Accent3" xfId="3" builtinId="37"/>
    <cellStyle name="Good" xfId="4" builtinId="26"/>
    <cellStyle name="Hyperlink" xfId="2" builtinId="8"/>
    <cellStyle name="Normal" xfId="0" builtinId="0"/>
    <cellStyle name="Title" xfId="1" builtinId="15"/>
  </cellStyles>
  <dxfs count="197">
    <dxf>
      <font>
        <color auto="1"/>
      </font>
      <fill>
        <patternFill>
          <bgColor theme="0" tint="-0.14996795556505021"/>
        </patternFill>
      </fill>
    </dxf>
    <dxf>
      <alignment horizontal="center"/>
    </dxf>
    <dxf>
      <fill>
        <patternFill patternType="solid">
          <bgColor theme="1"/>
        </patternFill>
      </fill>
    </dxf>
    <dxf>
      <numFmt numFmtId="164" formatCode="0.0%"/>
    </dxf>
    <dxf>
      <alignment horizontal="center"/>
    </dxf>
    <dxf>
      <fill>
        <patternFill patternType="solid">
          <bgColor theme="1"/>
        </patternFill>
      </fill>
    </dxf>
    <dxf>
      <alignment horizontal="center"/>
    </dxf>
    <dxf>
      <fill>
        <patternFill patternType="solid">
          <bgColor theme="1"/>
        </patternFill>
      </fill>
    </dxf>
    <dxf>
      <fill>
        <patternFill patternType="solid">
          <fgColor indexed="64"/>
          <bgColor theme="1"/>
        </patternFill>
      </fill>
      <alignment horizontal="center"/>
    </dxf>
    <dxf>
      <alignment horizontal="center"/>
    </dxf>
    <dxf>
      <fill>
        <patternFill patternType="solid">
          <bgColor theme="1"/>
        </patternFill>
      </fill>
    </dxf>
    <dxf>
      <fill>
        <patternFill patternType="solid">
          <bgColor theme="1"/>
        </patternFill>
      </fill>
    </dxf>
    <dxf>
      <alignment horizontal="center"/>
    </dxf>
    <dxf>
      <numFmt numFmtId="164" formatCode="0.0%"/>
    </dxf>
    <dxf>
      <numFmt numFmtId="164" formatCode="0.0%"/>
    </dxf>
    <dxf>
      <numFmt numFmtId="164" formatCode="0.0%"/>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fill>
        <patternFill patternType="solid">
          <bgColor theme="1"/>
        </patternFill>
      </fill>
    </dxf>
    <dxf>
      <fill>
        <patternFill patternType="solid">
          <bgColor theme="1"/>
        </patternFill>
      </fill>
    </dxf>
    <dxf>
      <numFmt numFmtId="3" formatCode="#,##0"/>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alignment horizontal="center"/>
    </dxf>
    <dxf>
      <alignment horizontal="center"/>
    </dxf>
    <dxf>
      <alignment horizontal="center"/>
    </dxf>
    <dxf>
      <fill>
        <patternFill patternType="solid">
          <bgColor theme="1"/>
        </patternFill>
      </fill>
    </dxf>
    <dxf>
      <font>
        <color rgb="FFFF0000"/>
      </font>
    </dxf>
    <dxf>
      <font>
        <color rgb="FFFF0000"/>
      </font>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font>
        <color auto="1"/>
      </font>
    </dxf>
    <dxf>
      <font>
        <color auto="1"/>
      </font>
    </dxf>
    <dxf>
      <font>
        <color theme="1"/>
      </font>
    </dxf>
    <dxf>
      <alignment horizontal="center"/>
    </dxf>
    <dxf>
      <alignment horizontal="center"/>
    </dxf>
    <dxf>
      <alignment horizontal="center"/>
    </dxf>
    <dxf>
      <font>
        <b val="0"/>
      </font>
    </dxf>
    <dxf>
      <font>
        <b val="0"/>
      </font>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font>
        <color theme="0"/>
      </font>
    </dxf>
    <dxf>
      <alignment horizontal="center"/>
    </dxf>
    <dxf>
      <alignment horizontal="center"/>
    </dxf>
    <dxf>
      <border>
        <top style="thin">
          <color indexed="64"/>
        </top>
        <bottom style="double">
          <color indexed="64"/>
        </bottom>
      </border>
    </dxf>
    <dxf>
      <border>
        <top style="thin">
          <color indexed="64"/>
        </top>
        <bottom style="double">
          <color indexed="64"/>
        </bottom>
      </border>
    </dxf>
    <dxf>
      <font>
        <b/>
      </font>
    </dxf>
    <dxf>
      <font>
        <b/>
      </font>
    </dxf>
    <dxf>
      <alignment horizontal="center"/>
    </dxf>
    <dxf>
      <fill>
        <patternFill patternType="solid">
          <bgColor theme="1"/>
        </patternFill>
      </fill>
    </dxf>
    <dxf>
      <fill>
        <patternFill patternType="solid">
          <bgColor theme="1"/>
        </patternFill>
      </fill>
    </dxf>
    <dxf>
      <fill>
        <patternFill patternType="solid">
          <bgColor theme="1"/>
        </patternFill>
      </fill>
    </dxf>
    <dxf>
      <alignment horizontal="center"/>
    </dxf>
    <dxf>
      <font>
        <color theme="0"/>
      </font>
    </dxf>
    <dxf>
      <alignment horizontal="center"/>
    </dxf>
    <dxf>
      <alignment horizontal="center"/>
    </dxf>
    <dxf>
      <border>
        <top style="thin">
          <color indexed="64"/>
        </top>
        <bottom style="double">
          <color indexed="64"/>
        </bottom>
      </border>
    </dxf>
    <dxf>
      <border>
        <top style="thin">
          <color indexed="64"/>
        </top>
        <bottom style="double">
          <color indexed="64"/>
        </bottom>
      </border>
    </dxf>
    <dxf>
      <font>
        <b/>
      </font>
    </dxf>
    <dxf>
      <font>
        <b/>
      </font>
    </dxf>
    <dxf>
      <alignment horizontal="center"/>
    </dxf>
    <dxf>
      <alignment horizontal="center"/>
    </dxf>
    <dxf>
      <fill>
        <patternFill>
          <bgColor theme="1"/>
        </patternFill>
      </fill>
    </dxf>
    <dxf>
      <fill>
        <patternFill patternType="solid">
          <bgColor theme="1"/>
        </patternFill>
      </fill>
    </dxf>
    <dxf>
      <fill>
        <patternFill patternType="solid">
          <bgColor theme="1"/>
        </patternFill>
      </fill>
    </dxf>
    <dxf>
      <alignment horizontal="center"/>
    </dxf>
    <dxf>
      <font>
        <color theme="0"/>
      </font>
    </dxf>
    <dxf>
      <alignment horizontal="center"/>
    </dxf>
    <dxf>
      <border>
        <top style="thin">
          <color indexed="64"/>
        </top>
        <bottom style="double">
          <color indexed="64"/>
        </bottom>
      </border>
    </dxf>
    <dxf>
      <border>
        <top style="thin">
          <color indexed="64"/>
        </top>
        <bottom style="double">
          <color indexed="64"/>
        </bottom>
      </border>
    </dxf>
    <dxf>
      <font>
        <b/>
      </font>
    </dxf>
    <dxf>
      <numFmt numFmtId="3" formatCode="#,##0"/>
    </dxf>
    <dxf>
      <alignment horizontal="center"/>
    </dxf>
    <dxf>
      <alignment horizontal="center"/>
    </dxf>
    <dxf>
      <alignment horizontal="center"/>
    </dxf>
    <dxf>
      <alignment horizontal="center"/>
    </dxf>
    <dxf>
      <alignment horizontal="center"/>
    </dxf>
    <dxf>
      <fill>
        <patternFill patternType="solid">
          <bgColor theme="1"/>
        </patternFill>
      </fill>
    </dxf>
    <dxf>
      <font>
        <color theme="0"/>
      </font>
    </dxf>
    <dxf>
      <fill>
        <patternFill patternType="solid">
          <bgColor theme="1"/>
        </patternFill>
      </fill>
    </dxf>
    <dxf>
      <fill>
        <patternFill patternType="solid">
          <bgColor theme="1"/>
        </patternFill>
      </fill>
    </dxf>
    <dxf>
      <font>
        <color theme="0"/>
      </font>
    </dxf>
    <dxf>
      <border>
        <top style="thin">
          <color indexed="64"/>
        </top>
        <bottom style="double">
          <color indexed="64"/>
        </bottom>
      </border>
    </dxf>
    <dxf>
      <border>
        <top style="thin">
          <color indexed="64"/>
        </top>
        <bottom style="double">
          <color indexed="64"/>
        </bottom>
      </border>
    </dxf>
    <dxf>
      <font>
        <b/>
      </font>
    </dxf>
    <dxf>
      <font>
        <b/>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9.xml"/><Relationship Id="rId21" Type="http://schemas.openxmlformats.org/officeDocument/2006/relationships/worksheet" Target="worksheets/sheet21.xml"/><Relationship Id="rId34" Type="http://schemas.openxmlformats.org/officeDocument/2006/relationships/pivotCacheDefinition" Target="pivotCache/pivotCacheDefinition4.xml"/><Relationship Id="rId42" Type="http://schemas.openxmlformats.org/officeDocument/2006/relationships/pivotCacheDefinition" Target="pivotCache/pivotCacheDefinition12.xml"/><Relationship Id="rId47" Type="http://schemas.microsoft.com/office/2007/relationships/slicerCache" Target="slicerCaches/slicerCache4.xml"/><Relationship Id="rId50" Type="http://schemas.microsoft.com/office/2007/relationships/slicerCache" Target="slicerCaches/slicerCache7.xml"/><Relationship Id="rId55" Type="http://schemas.microsoft.com/office/2007/relationships/slicerCache" Target="slicerCaches/slicerCache1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pivotCacheDefinition" Target="pivotCache/pivotCacheDefinition7.xml"/><Relationship Id="rId40" Type="http://schemas.openxmlformats.org/officeDocument/2006/relationships/pivotCacheDefinition" Target="pivotCache/pivotCacheDefinition10.xml"/><Relationship Id="rId45" Type="http://schemas.microsoft.com/office/2007/relationships/slicerCache" Target="slicerCaches/slicerCache2.xml"/><Relationship Id="rId53" Type="http://schemas.microsoft.com/office/2007/relationships/slicerCache" Target="slicerCaches/slicerCache10.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5.xml"/><Relationship Id="rId43" Type="http://schemas.openxmlformats.org/officeDocument/2006/relationships/pivotCacheDefinition" Target="pivotCache/pivotCacheDefinition13.xml"/><Relationship Id="rId48" Type="http://schemas.microsoft.com/office/2007/relationships/slicerCache" Target="slicerCaches/slicerCache5.xml"/><Relationship Id="rId56" Type="http://schemas.microsoft.com/office/2007/relationships/slicerCache" Target="slicerCaches/slicerCache13.xml"/><Relationship Id="rId8" Type="http://schemas.openxmlformats.org/officeDocument/2006/relationships/worksheet" Target="worksheets/sheet8.xml"/><Relationship Id="rId51" Type="http://schemas.microsoft.com/office/2007/relationships/slicerCache" Target="slicerCaches/slicerCache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3.xml"/><Relationship Id="rId38" Type="http://schemas.openxmlformats.org/officeDocument/2006/relationships/pivotCacheDefinition" Target="pivotCache/pivotCacheDefinition8.xml"/><Relationship Id="rId46" Type="http://schemas.microsoft.com/office/2007/relationships/slicerCache" Target="slicerCaches/slicerCache3.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pivotCacheDefinition" Target="pivotCache/pivotCacheDefinition11.xml"/><Relationship Id="rId54" Type="http://schemas.microsoft.com/office/2007/relationships/slicerCache" Target="slicerCaches/slicerCache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6.xml"/><Relationship Id="rId49" Type="http://schemas.microsoft.com/office/2007/relationships/slicerCache" Target="slicerCaches/slicerCache6.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pivotCacheDefinition" Target="pivotCache/pivotCacheDefinition1.xml"/><Relationship Id="rId44" Type="http://schemas.microsoft.com/office/2007/relationships/slicerCache" Target="slicerCaches/slicerCache1.xml"/><Relationship Id="rId52" Type="http://schemas.microsoft.com/office/2007/relationships/slicerCache" Target="slicerCaches/slicerCache9.xml"/><Relationship Id="rId6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1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2.png"/><Relationship Id="rId1" Type="http://schemas.openxmlformats.org/officeDocument/2006/relationships/image" Target="../media/image11.png"/></Relationships>
</file>

<file path=xl/charts/_rels/chart1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2.png"/><Relationship Id="rId1" Type="http://schemas.openxmlformats.org/officeDocument/2006/relationships/image" Target="../media/image11.png"/></Relationships>
</file>

<file path=xl/charts/_rels/chart1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charts/_rels/chart18.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6.png"/><Relationship Id="rId1" Type="http://schemas.openxmlformats.org/officeDocument/2006/relationships/image" Target="../media/image15.png"/></Relationships>
</file>

<file path=xl/charts/_rels/chart19.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20.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6.png"/><Relationship Id="rId1" Type="http://schemas.openxmlformats.org/officeDocument/2006/relationships/image" Target="../media/image15.png"/></Relationships>
</file>

<file path=xl/charts/_rels/chart2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charts/_rels/chart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charts/_rels/chart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charts/_rels/chart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2022-23</a:t>
            </a:r>
          </a:p>
        </c:rich>
      </c:tx>
      <c:layout>
        <c:manualLayout>
          <c:xMode val="edge"/>
          <c:yMode val="edge"/>
          <c:x val="0.45561661349708338"/>
          <c:y val="1.809954751131221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Data1!$O$21</c:f>
              <c:strCache>
                <c:ptCount val="1"/>
                <c:pt idx="0">
                  <c:v>2022-23</c:v>
                </c:pt>
              </c:strCache>
            </c:strRef>
          </c:tx>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98FA-4FE1-A8C7-04BFE64028FD}"/>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98FA-4FE1-A8C7-04BFE64028FD}"/>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98FA-4FE1-A8C7-04BFE64028FD}"/>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98FA-4FE1-A8C7-04BFE64028FD}"/>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98FA-4FE1-A8C7-04BFE64028FD}"/>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98FA-4FE1-A8C7-04BFE64028FD}"/>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98FA-4FE1-A8C7-04BFE64028FD}"/>
              </c:ext>
            </c:extLst>
          </c:dPt>
          <c:dLbls>
            <c:dLbl>
              <c:idx val="0"/>
              <c:layout>
                <c:manualLayout>
                  <c:x val="9.8044834559614477E-2"/>
                  <c:y val="-9.797223310887046E-2"/>
                </c:manualLayout>
              </c:layout>
              <c:tx>
                <c:rich>
                  <a:bodyPr/>
                  <a:lstStyle/>
                  <a:p>
                    <a:fld id="{0B84A746-B960-440B-A5AA-FACEF3498997}" type="CATEGORYNAME">
                      <a:rPr lang="en-US" sz="1100"/>
                      <a:pPr/>
                      <a:t>[CATEGORY NAME]</a:t>
                    </a:fld>
                    <a:r>
                      <a:rPr lang="en-US" baseline="0"/>
                      <a:t>
</a:t>
                    </a:r>
                    <a:fld id="{58E94887-A71F-4CC0-B757-E778C7A37A18}"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8FA-4FE1-A8C7-04BFE64028FD}"/>
                </c:ext>
              </c:extLst>
            </c:dLbl>
            <c:dLbl>
              <c:idx val="1"/>
              <c:layout>
                <c:manualLayout>
                  <c:x val="0.12047268681578738"/>
                  <c:y val="5.9570076364888751E-2"/>
                </c:manualLayout>
              </c:layout>
              <c:tx>
                <c:rich>
                  <a:bodyPr/>
                  <a:lstStyle/>
                  <a:p>
                    <a:fld id="{A0FC6CE3-C2B2-42B4-9D46-1BD9EE21CD4E}" type="CATEGORYNAME">
                      <a:rPr lang="en-US" sz="1100"/>
                      <a:pPr/>
                      <a:t>[CATEGORY NAME]</a:t>
                    </a:fld>
                    <a:r>
                      <a:rPr lang="en-US" baseline="0"/>
                      <a:t>
</a:t>
                    </a:r>
                    <a:fld id="{83700A37-0348-455B-855E-73A7F45F40E3}"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8FA-4FE1-A8C7-04BFE64028FD}"/>
                </c:ext>
              </c:extLst>
            </c:dLbl>
            <c:dLbl>
              <c:idx val="2"/>
              <c:layout>
                <c:manualLayout>
                  <c:x val="9.5475606532789956E-2"/>
                  <c:y val="0.16037054191755443"/>
                </c:manualLayout>
              </c:layout>
              <c:tx>
                <c:rich>
                  <a:bodyPr/>
                  <a:lstStyle/>
                  <a:p>
                    <a:fld id="{9D06F4DC-9491-412D-9A43-790976249738}" type="CATEGORYNAME">
                      <a:rPr lang="en-US" sz="1100"/>
                      <a:pPr/>
                      <a:t>[CATEGORY NAME]</a:t>
                    </a:fld>
                    <a:r>
                      <a:rPr lang="en-US" baseline="0"/>
                      <a:t>
</a:t>
                    </a:r>
                    <a:fld id="{0BF134D8-6DAA-490F-A246-2C2587784E0A}"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98FA-4FE1-A8C7-04BFE64028FD}"/>
                </c:ext>
              </c:extLst>
            </c:dLbl>
            <c:dLbl>
              <c:idx val="3"/>
              <c:layout>
                <c:manualLayout>
                  <c:x val="7.9849404070392843E-2"/>
                  <c:y val="0.20571157112148311"/>
                </c:manualLayout>
              </c:layout>
              <c:tx>
                <c:rich>
                  <a:bodyPr/>
                  <a:lstStyle/>
                  <a:p>
                    <a:fld id="{F8B2A602-2315-41A3-93E7-0470C7090EB7}" type="CATEGORYNAME">
                      <a:rPr lang="en-US" sz="1100"/>
                      <a:pPr/>
                      <a:t>[CATEGORY NAME]</a:t>
                    </a:fld>
                    <a:r>
                      <a:rPr lang="en-US" baseline="0"/>
                      <a:t>
</a:t>
                    </a:r>
                    <a:fld id="{C8E6FDAE-596D-46FE-8CDB-F16EDA2CD1A8}"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98FA-4FE1-A8C7-04BFE64028FD}"/>
                </c:ext>
              </c:extLst>
            </c:dLbl>
            <c:dLbl>
              <c:idx val="4"/>
              <c:layout>
                <c:manualLayout>
                  <c:x val="3.9746384160996268E-2"/>
                  <c:y val="0.24726665954086055"/>
                </c:manualLayout>
              </c:layout>
              <c:tx>
                <c:rich>
                  <a:bodyPr/>
                  <a:lstStyle/>
                  <a:p>
                    <a:fld id="{5AC9AE47-CDF6-4590-A573-1835579A9291}" type="CATEGORYNAME">
                      <a:rPr lang="en-US" sz="1100"/>
                      <a:pPr/>
                      <a:t>[CATEGORY NAME]</a:t>
                    </a:fld>
                    <a:r>
                      <a:rPr lang="en-US" baseline="0"/>
                      <a:t>
</a:t>
                    </a:r>
                    <a:fld id="{67B7DFDB-7E80-4FE2-9FF6-46742B763772}"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8FA-4FE1-A8C7-04BFE64028FD}"/>
                </c:ext>
              </c:extLst>
            </c:dLbl>
            <c:dLbl>
              <c:idx val="5"/>
              <c:tx>
                <c:rich>
                  <a:bodyPr/>
                  <a:lstStyle/>
                  <a:p>
                    <a:fld id="{BC6C4E41-D56B-4568-B484-0D0FAD2988D3}" type="CATEGORYNAME">
                      <a:rPr lang="en-US" sz="1100"/>
                      <a:pPr/>
                      <a:t>[CATEGORY NAME]</a:t>
                    </a:fld>
                    <a:r>
                      <a:rPr lang="en-US" baseline="0"/>
                      <a:t>
</a:t>
                    </a:r>
                    <a:fld id="{04EB89CB-B227-4D7E-BE2E-9E6331213BFF}"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98FA-4FE1-A8C7-04BFE64028FD}"/>
                </c:ext>
              </c:extLst>
            </c:dLbl>
            <c:dLbl>
              <c:idx val="6"/>
              <c:layout>
                <c:manualLayout>
                  <c:x val="-3.4470117464825097E-2"/>
                  <c:y val="-8.9339081483592833E-2"/>
                </c:manualLayout>
              </c:layout>
              <c:tx>
                <c:rich>
                  <a:bodyPr/>
                  <a:lstStyle/>
                  <a:p>
                    <a:fld id="{CE1B6225-F0A7-4E7B-BDBE-7536337C53AA}" type="CATEGORYNAME">
                      <a:rPr lang="en-US" sz="1100"/>
                      <a:pPr/>
                      <a:t>[CATEGORY NAME]</a:t>
                    </a:fld>
                    <a:r>
                      <a:rPr lang="en-US" baseline="0"/>
                      <a:t>
</a:t>
                    </a:r>
                    <a:fld id="{0296E477-B34C-49C9-B567-C912D1FC3559}"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98FA-4FE1-A8C7-04BFE64028FD}"/>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Data1!$N$22:$N$28</c:f>
              <c:strCache>
                <c:ptCount val="7"/>
                <c:pt idx="0">
                  <c:v>Domestic Not Supplied</c:v>
                </c:pt>
                <c:pt idx="1">
                  <c:v>American Indian/ Alaskan Native</c:v>
                </c:pt>
                <c:pt idx="2">
                  <c:v>African American/ Non Hispanic</c:v>
                </c:pt>
                <c:pt idx="3">
                  <c:v>Asian/ Asian American**</c:v>
                </c:pt>
                <c:pt idx="4">
                  <c:v>Hispanic/ Hispanic American</c:v>
                </c:pt>
                <c:pt idx="5">
                  <c:v>White/ Non Hispanic</c:v>
                </c:pt>
                <c:pt idx="6">
                  <c:v>Multi Racial</c:v>
                </c:pt>
              </c:strCache>
            </c:strRef>
          </c:cat>
          <c:val>
            <c:numRef>
              <c:f>Data1!$O$22:$O$28</c:f>
              <c:numCache>
                <c:formatCode>General</c:formatCode>
                <c:ptCount val="7"/>
                <c:pt idx="0">
                  <c:v>0</c:v>
                </c:pt>
                <c:pt idx="1">
                  <c:v>0</c:v>
                </c:pt>
                <c:pt idx="2">
                  <c:v>3</c:v>
                </c:pt>
                <c:pt idx="3">
                  <c:v>4</c:v>
                </c:pt>
                <c:pt idx="4">
                  <c:v>4</c:v>
                </c:pt>
                <c:pt idx="5">
                  <c:v>79</c:v>
                </c:pt>
                <c:pt idx="6">
                  <c:v>3</c:v>
                </c:pt>
              </c:numCache>
            </c:numRef>
          </c:val>
          <c:extLst>
            <c:ext xmlns:c16="http://schemas.microsoft.com/office/drawing/2014/chart" uri="{C3380CC4-5D6E-409C-BE32-E72D297353CC}">
              <c16:uniqueId val="{0000000E-98FA-4FE1-A8C7-04BFE64028FD}"/>
            </c:ext>
          </c:extLst>
        </c:ser>
        <c:dLbls>
          <c:dLblPos val="bestFit"/>
          <c:showLegendKey val="0"/>
          <c:showVal val="1"/>
          <c:showCatName val="0"/>
          <c:showSerName val="0"/>
          <c:showPercent val="0"/>
          <c:showBubbleSize val="0"/>
          <c:showLeaderLines val="1"/>
        </c:dLbls>
        <c:firstSliceAng val="45"/>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6B91-44B4-A1F7-BF45ED8596D0}"/>
              </c:ext>
            </c:extLst>
          </c:dPt>
          <c:val>
            <c:numRef>
              <c:f>Data2!$O$18</c:f>
              <c:numCache>
                <c:formatCode>0%</c:formatCode>
                <c:ptCount val="1"/>
                <c:pt idx="0">
                  <c:v>1</c:v>
                </c:pt>
              </c:numCache>
            </c:numRef>
          </c:val>
          <c:extLst>
            <c:ext xmlns:c16="http://schemas.microsoft.com/office/drawing/2014/chart" uri="{C3380CC4-5D6E-409C-BE32-E72D297353CC}">
              <c16:uniqueId val="{00000001-6B91-44B4-A1F7-BF45ED8596D0}"/>
            </c:ext>
          </c:extLst>
        </c:ser>
        <c:ser>
          <c:idx val="0"/>
          <c:order val="1"/>
          <c:tx>
            <c:strRef>
              <c:f>Data2!$N$17</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3-6B91-44B4-A1F7-BF45ED8596D0}"/>
              </c:ext>
            </c:extLst>
          </c:dPt>
          <c:dLbls>
            <c:dLbl>
              <c:idx val="0"/>
              <c:tx>
                <c:rich>
                  <a:bodyPr/>
                  <a:lstStyle/>
                  <a:p>
                    <a:fld id="{CAAF2FE1-9A48-436C-8B31-044EAD140EF1}"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B91-44B4-A1F7-BF45ED8596D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Data2!$O$17</c:f>
              <c:numCache>
                <c:formatCode>0%</c:formatCode>
                <c:ptCount val="1"/>
                <c:pt idx="0">
                  <c:v>0.68525179856115104</c:v>
                </c:pt>
              </c:numCache>
            </c:numRef>
          </c:val>
          <c:extLst>
            <c:ext xmlns:c16="http://schemas.microsoft.com/office/drawing/2014/chart" uri="{C3380CC4-5D6E-409C-BE32-E72D297353CC}">
              <c16:uniqueId val="{00000000-6B91-44B4-A1F7-BF45ED8596D0}"/>
            </c:ext>
          </c:extLst>
        </c:ser>
        <c:dLbls>
          <c:showLegendKey val="0"/>
          <c:showVal val="0"/>
          <c:showCatName val="0"/>
          <c:showSerName val="0"/>
          <c:showPercent val="0"/>
          <c:showBubbleSize val="0"/>
        </c:dLbls>
        <c:gapWidth val="0"/>
        <c:overlap val="100"/>
        <c:axId val="1992198192"/>
        <c:axId val="2134808832"/>
      </c:barChart>
      <c:scatterChart>
        <c:scatterStyle val="lineMarker"/>
        <c:varyColors val="0"/>
        <c:ser>
          <c:idx val="2"/>
          <c:order val="2"/>
          <c:tx>
            <c:strRef>
              <c:f>Data2!$Q$15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Data2!$Q$17</c:f>
              <c:numCache>
                <c:formatCode>0%</c:formatCode>
                <c:ptCount val="1"/>
                <c:pt idx="0">
                  <c:v>0.645251798561151</c:v>
                </c:pt>
              </c:numCache>
            </c:numRef>
          </c:xVal>
          <c:yVal>
            <c:numLit>
              <c:formatCode>General</c:formatCode>
              <c:ptCount val="1"/>
              <c:pt idx="0">
                <c:v>0.5</c:v>
              </c:pt>
            </c:numLit>
          </c:yVal>
          <c:smooth val="0"/>
          <c:extLst>
            <c:ext xmlns:c16="http://schemas.microsoft.com/office/drawing/2014/chart" uri="{C3380CC4-5D6E-409C-BE32-E72D297353CC}">
              <c16:uniqueId val="{00000004-6B91-44B4-A1F7-BF45ED8596D0}"/>
            </c:ext>
          </c:extLst>
        </c:ser>
        <c:dLbls>
          <c:showLegendKey val="0"/>
          <c:showVal val="0"/>
          <c:showCatName val="0"/>
          <c:showSerName val="0"/>
          <c:showPercent val="0"/>
          <c:showBubbleSize val="0"/>
        </c:dLbls>
        <c:axId val="171954128"/>
        <c:axId val="171962864"/>
      </c:scatterChart>
      <c:catAx>
        <c:axId val="1992198192"/>
        <c:scaling>
          <c:orientation val="minMax"/>
        </c:scaling>
        <c:delete val="1"/>
        <c:axPos val="l"/>
        <c:numFmt formatCode="General" sourceLinked="1"/>
        <c:majorTickMark val="none"/>
        <c:minorTickMark val="none"/>
        <c:tickLblPos val="nextTo"/>
        <c:crossAx val="2134808832"/>
        <c:crosses val="autoZero"/>
        <c:auto val="1"/>
        <c:lblAlgn val="ctr"/>
        <c:lblOffset val="100"/>
        <c:noMultiLvlLbl val="0"/>
      </c:catAx>
      <c:valAx>
        <c:axId val="2134808832"/>
        <c:scaling>
          <c:orientation val="minMax"/>
          <c:max val="1"/>
        </c:scaling>
        <c:delete val="1"/>
        <c:axPos val="b"/>
        <c:numFmt formatCode="0%" sourceLinked="1"/>
        <c:majorTickMark val="none"/>
        <c:minorTickMark val="none"/>
        <c:tickLblPos val="nextTo"/>
        <c:crossAx val="1992198192"/>
        <c:crosses val="autoZero"/>
        <c:crossBetween val="between"/>
      </c:valAx>
      <c:valAx>
        <c:axId val="171962864"/>
        <c:scaling>
          <c:orientation val="minMax"/>
          <c:max val="1"/>
        </c:scaling>
        <c:delete val="1"/>
        <c:axPos val="r"/>
        <c:numFmt formatCode="General" sourceLinked="1"/>
        <c:majorTickMark val="out"/>
        <c:minorTickMark val="none"/>
        <c:tickLblPos val="nextTo"/>
        <c:crossAx val="171954128"/>
        <c:crosses val="max"/>
        <c:crossBetween val="midCat"/>
      </c:valAx>
      <c:valAx>
        <c:axId val="171954128"/>
        <c:scaling>
          <c:orientation val="minMax"/>
        </c:scaling>
        <c:delete val="1"/>
        <c:axPos val="b"/>
        <c:numFmt formatCode="0%" sourceLinked="1"/>
        <c:majorTickMark val="out"/>
        <c:minorTickMark val="none"/>
        <c:tickLblPos val="nextTo"/>
        <c:crossAx val="1719628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2022-23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Data3!$O$21</c:f>
              <c:strCache>
                <c:ptCount val="1"/>
                <c:pt idx="0">
                  <c:v>2022-23</c:v>
                </c:pt>
              </c:strCache>
            </c:strRef>
          </c:tx>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7681-4EAB-8161-BB33B44C0BC2}"/>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7681-4EAB-8161-BB33B44C0BC2}"/>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7681-4EAB-8161-BB33B44C0BC2}"/>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7681-4EAB-8161-BB33B44C0BC2}"/>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7681-4EAB-8161-BB33B44C0BC2}"/>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7681-4EAB-8161-BB33B44C0BC2}"/>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7681-4EAB-8161-BB33B44C0BC2}"/>
              </c:ext>
            </c:extLst>
          </c:dPt>
          <c:dLbls>
            <c:dLbl>
              <c:idx val="0"/>
              <c:layout>
                <c:manualLayout>
                  <c:x val="3.6337620154732145E-2"/>
                  <c:y val="-0.11735275536970176"/>
                </c:manualLayout>
              </c:layout>
              <c:tx>
                <c:rich>
                  <a:bodyPr/>
                  <a:lstStyle/>
                  <a:p>
                    <a:fld id="{767EEC00-4990-4C7A-B5BD-B9610C25C434}" type="CATEGORYNAME">
                      <a:rPr lang="en-US" sz="1100"/>
                      <a:pPr/>
                      <a:t>[CATEGORY NAME]</a:t>
                    </a:fld>
                    <a:r>
                      <a:rPr lang="en-US" baseline="0"/>
                      <a:t>
</a:t>
                    </a:r>
                    <a:fld id="{B62AA9CB-04CA-493E-BB2E-86B805DB40C8}"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681-4EAB-8161-BB33B44C0BC2}"/>
                </c:ext>
              </c:extLst>
            </c:dLbl>
            <c:dLbl>
              <c:idx val="1"/>
              <c:layout>
                <c:manualLayout>
                  <c:x val="0.12310050474749475"/>
                  <c:y val="-3.0307039858110611E-2"/>
                </c:manualLayout>
              </c:layout>
              <c:tx>
                <c:rich>
                  <a:bodyPr/>
                  <a:lstStyle/>
                  <a:p>
                    <a:fld id="{DD9948F9-5D53-4C7F-9E34-0E4CE60989EC}" type="CATEGORYNAME">
                      <a:rPr lang="en-US" sz="1100"/>
                      <a:pPr/>
                      <a:t>[CATEGORY NAME]</a:t>
                    </a:fld>
                    <a:r>
                      <a:rPr lang="en-US" baseline="0"/>
                      <a:t>
</a:t>
                    </a:r>
                    <a:fld id="{02EE24F7-30E2-42A4-A634-FE4394F6A630}"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681-4EAB-8161-BB33B44C0BC2}"/>
                </c:ext>
              </c:extLst>
            </c:dLbl>
            <c:dLbl>
              <c:idx val="2"/>
              <c:layout>
                <c:manualLayout>
                  <c:x val="8.5709086363566042E-2"/>
                  <c:y val="7.1108893456791195E-2"/>
                </c:manualLayout>
              </c:layout>
              <c:tx>
                <c:rich>
                  <a:bodyPr/>
                  <a:lstStyle/>
                  <a:p>
                    <a:fld id="{0CCBEA4C-E20F-4F26-8CB3-734227B28C88}" type="CATEGORYNAME">
                      <a:rPr lang="en-US" sz="1100"/>
                      <a:pPr/>
                      <a:t>[CATEGORY NAME]</a:t>
                    </a:fld>
                    <a:r>
                      <a:rPr lang="en-US" baseline="0"/>
                      <a:t>
</a:t>
                    </a:r>
                    <a:fld id="{0547D9EA-E07C-452D-9797-25F53C214BD4}"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681-4EAB-8161-BB33B44C0BC2}"/>
                </c:ext>
              </c:extLst>
            </c:dLbl>
            <c:dLbl>
              <c:idx val="3"/>
              <c:layout>
                <c:manualLayout>
                  <c:x val="7.6020945314232508E-2"/>
                  <c:y val="0.14046079435648981"/>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88C5A3B6-28EF-4698-AEF6-9B7232894AA6}" type="CATEGORYNAME">
                      <a:rPr lang="en-US" sz="1100"/>
                      <a:pPr>
                        <a:defRPr b="1"/>
                      </a:pPr>
                      <a:t>[CATEGORY NAME]</a:t>
                    </a:fld>
                    <a:r>
                      <a:rPr lang="en-US" baseline="0"/>
                      <a:t>
</a:t>
                    </a:r>
                    <a:fld id="{FF54D3FC-6883-4E80-9396-CCFA01C89E73}" type="PERCENTAGE">
                      <a:rPr lang="en-US" sz="1100" baseline="0"/>
                      <a:pPr>
                        <a:defRPr b="1"/>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8797663126909872"/>
                      <c:h val="0.11239332219850212"/>
                    </c:manualLayout>
                  </c15:layout>
                  <c15:dlblFieldTable/>
                  <c15:showDataLabelsRange val="0"/>
                </c:ext>
                <c:ext xmlns:c16="http://schemas.microsoft.com/office/drawing/2014/chart" uri="{C3380CC4-5D6E-409C-BE32-E72D297353CC}">
                  <c16:uniqueId val="{00000007-7681-4EAB-8161-BB33B44C0BC2}"/>
                </c:ext>
              </c:extLst>
            </c:dLbl>
            <c:dLbl>
              <c:idx val="4"/>
              <c:layout>
                <c:manualLayout>
                  <c:x val="8.4110584225640037E-2"/>
                  <c:y val="0.22287274090383433"/>
                </c:manualLayout>
              </c:layout>
              <c:tx>
                <c:rich>
                  <a:bodyPr/>
                  <a:lstStyle/>
                  <a:p>
                    <a:fld id="{AC94ECB9-4173-4A59-A435-177603ADCE3F}" type="CATEGORYNAME">
                      <a:rPr lang="en-US" sz="1100"/>
                      <a:pPr/>
                      <a:t>[CATEGORY NAME]</a:t>
                    </a:fld>
                    <a:r>
                      <a:rPr lang="en-US" baseline="0"/>
                      <a:t>
</a:t>
                    </a:r>
                    <a:fld id="{3C6FF912-7E8D-4010-932D-34251E06BA88}"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681-4EAB-8161-BB33B44C0BC2}"/>
                </c:ext>
              </c:extLst>
            </c:dLbl>
            <c:dLbl>
              <c:idx val="5"/>
              <c:tx>
                <c:rich>
                  <a:bodyPr/>
                  <a:lstStyle/>
                  <a:p>
                    <a:fld id="{3FB50972-0440-4D5F-8D12-3D9F60059DE4}" type="CATEGORYNAME">
                      <a:rPr lang="en-US" sz="1100"/>
                      <a:pPr/>
                      <a:t>[CATEGORY NAME]</a:t>
                    </a:fld>
                    <a:r>
                      <a:rPr lang="en-US" baseline="0"/>
                      <a:t>
</a:t>
                    </a:r>
                    <a:fld id="{294D4B50-AAC0-4E8F-A730-B3C57D4E68E3}"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7681-4EAB-8161-BB33B44C0BC2}"/>
                </c:ext>
              </c:extLst>
            </c:dLbl>
            <c:dLbl>
              <c:idx val="6"/>
              <c:layout>
                <c:manualLayout>
                  <c:x val="-3.4465967916497725E-2"/>
                  <c:y val="-8.235933925237518E-2"/>
                </c:manualLayout>
              </c:layout>
              <c:tx>
                <c:rich>
                  <a:bodyPr/>
                  <a:lstStyle/>
                  <a:p>
                    <a:fld id="{8E678501-24B0-4612-A7C5-4C09C282598D}" type="CATEGORYNAME">
                      <a:rPr lang="en-US" sz="1100"/>
                      <a:pPr/>
                      <a:t>[CATEGORY NAME]</a:t>
                    </a:fld>
                    <a:r>
                      <a:rPr lang="en-US" baseline="0"/>
                      <a:t>
</a:t>
                    </a:r>
                    <a:fld id="{464CDD67-1DFE-46B4-AC1E-F2C71FCA7E85}"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681-4EAB-8161-BB33B44C0BC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Data3!$N$22:$N$28</c:f>
              <c:strCache>
                <c:ptCount val="7"/>
                <c:pt idx="0">
                  <c:v>Domestic Not Supplied</c:v>
                </c:pt>
                <c:pt idx="1">
                  <c:v>American Indian/ Alaskan Native</c:v>
                </c:pt>
                <c:pt idx="2">
                  <c:v>African American/ Non Hispanic</c:v>
                </c:pt>
                <c:pt idx="3">
                  <c:v>Asian/ Asian American**</c:v>
                </c:pt>
                <c:pt idx="4">
                  <c:v>Hispanic/ Hispanic American</c:v>
                </c:pt>
                <c:pt idx="5">
                  <c:v>White/ Non Hispanic</c:v>
                </c:pt>
                <c:pt idx="6">
                  <c:v>Multi Racial</c:v>
                </c:pt>
              </c:strCache>
            </c:strRef>
          </c:cat>
          <c:val>
            <c:numRef>
              <c:f>Data3!$O$22:$O$28</c:f>
              <c:numCache>
                <c:formatCode>General</c:formatCode>
                <c:ptCount val="7"/>
                <c:pt idx="0">
                  <c:v>6</c:v>
                </c:pt>
                <c:pt idx="1">
                  <c:v>1</c:v>
                </c:pt>
                <c:pt idx="2">
                  <c:v>3</c:v>
                </c:pt>
                <c:pt idx="3">
                  <c:v>10</c:v>
                </c:pt>
                <c:pt idx="4">
                  <c:v>12</c:v>
                </c:pt>
                <c:pt idx="5">
                  <c:v>175</c:v>
                </c:pt>
                <c:pt idx="6">
                  <c:v>11</c:v>
                </c:pt>
              </c:numCache>
            </c:numRef>
          </c:val>
          <c:extLst>
            <c:ext xmlns:c16="http://schemas.microsoft.com/office/drawing/2014/chart" uri="{C3380CC4-5D6E-409C-BE32-E72D297353CC}">
              <c16:uniqueId val="{0000000E-7681-4EAB-8161-BB33B44C0BC2}"/>
            </c:ext>
          </c:extLst>
        </c:ser>
        <c:dLbls>
          <c:dLblPos val="bestFit"/>
          <c:showLegendKey val="0"/>
          <c:showVal val="1"/>
          <c:showCatName val="0"/>
          <c:showSerName val="0"/>
          <c:showPercent val="0"/>
          <c:showBubbleSize val="0"/>
          <c:showLeaderLines val="1"/>
        </c:dLbls>
        <c:firstSliceAng val="45"/>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Data3!$N$18</c:f>
              <c:strCache>
                <c:ptCount val="1"/>
                <c:pt idx="0">
                  <c:v>Men</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BB55-452E-873E-7B556D719A41}"/>
              </c:ext>
            </c:extLst>
          </c:dPt>
          <c:val>
            <c:numRef>
              <c:f>Data3!$O$18</c:f>
              <c:numCache>
                <c:formatCode>0%</c:formatCode>
                <c:ptCount val="1"/>
                <c:pt idx="0">
                  <c:v>1</c:v>
                </c:pt>
              </c:numCache>
            </c:numRef>
          </c:val>
          <c:extLst>
            <c:ext xmlns:c16="http://schemas.microsoft.com/office/drawing/2014/chart" uri="{C3380CC4-5D6E-409C-BE32-E72D297353CC}">
              <c16:uniqueId val="{00000002-BB55-452E-873E-7B556D719A41}"/>
            </c:ext>
          </c:extLst>
        </c:ser>
        <c:ser>
          <c:idx val="0"/>
          <c:order val="1"/>
          <c:tx>
            <c:strRef>
              <c:f>Data3!$N$17</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BB55-452E-873E-7B556D719A41}"/>
              </c:ext>
            </c:extLst>
          </c:dPt>
          <c:dLbls>
            <c:dLbl>
              <c:idx val="0"/>
              <c:tx>
                <c:rich>
                  <a:bodyPr/>
                  <a:lstStyle/>
                  <a:p>
                    <a:fld id="{AED215E4-DE08-4705-AC9A-68722DA979F1}"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B55-452E-873E-7B556D719A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Data3!$O$17</c:f>
              <c:numCache>
                <c:formatCode>0%</c:formatCode>
                <c:ptCount val="1"/>
                <c:pt idx="0">
                  <c:v>0.74285714285714288</c:v>
                </c:pt>
              </c:numCache>
            </c:numRef>
          </c:val>
          <c:extLst>
            <c:ext xmlns:c16="http://schemas.microsoft.com/office/drawing/2014/chart" uri="{C3380CC4-5D6E-409C-BE32-E72D297353CC}">
              <c16:uniqueId val="{00000005-BB55-452E-873E-7B556D719A41}"/>
            </c:ext>
          </c:extLst>
        </c:ser>
        <c:dLbls>
          <c:showLegendKey val="0"/>
          <c:showVal val="0"/>
          <c:showCatName val="0"/>
          <c:showSerName val="0"/>
          <c:showPercent val="0"/>
          <c:showBubbleSize val="0"/>
        </c:dLbls>
        <c:gapWidth val="0"/>
        <c:overlap val="100"/>
        <c:axId val="1943822015"/>
        <c:axId val="1934640463"/>
      </c:barChart>
      <c:scatterChart>
        <c:scatterStyle val="lineMarker"/>
        <c:varyColors val="0"/>
        <c:ser>
          <c:idx val="2"/>
          <c:order val="2"/>
          <c:tx>
            <c:strRef>
              <c:f>Data3!$Q$15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Data3!$Q$17</c:f>
              <c:numCache>
                <c:formatCode>0%</c:formatCode>
                <c:ptCount val="1"/>
                <c:pt idx="0">
                  <c:v>0.70285714285714285</c:v>
                </c:pt>
              </c:numCache>
            </c:numRef>
          </c:xVal>
          <c:yVal>
            <c:numLit>
              <c:formatCode>General</c:formatCode>
              <c:ptCount val="1"/>
              <c:pt idx="0">
                <c:v>0.5</c:v>
              </c:pt>
            </c:numLit>
          </c:yVal>
          <c:smooth val="0"/>
          <c:extLst>
            <c:ext xmlns:c16="http://schemas.microsoft.com/office/drawing/2014/chart" uri="{C3380CC4-5D6E-409C-BE32-E72D297353CC}">
              <c16:uniqueId val="{00000006-BB55-452E-873E-7B556D719A41}"/>
            </c:ext>
          </c:extLst>
        </c:ser>
        <c:dLbls>
          <c:showLegendKey val="0"/>
          <c:showVal val="0"/>
          <c:showCatName val="0"/>
          <c:showSerName val="0"/>
          <c:showPercent val="0"/>
          <c:showBubbleSize val="0"/>
        </c:dLbls>
        <c:axId val="1934664175"/>
        <c:axId val="1934663343"/>
      </c:scatterChart>
      <c:catAx>
        <c:axId val="1943822015"/>
        <c:scaling>
          <c:orientation val="minMax"/>
        </c:scaling>
        <c:delete val="1"/>
        <c:axPos val="l"/>
        <c:numFmt formatCode="General" sourceLinked="1"/>
        <c:majorTickMark val="out"/>
        <c:minorTickMark val="none"/>
        <c:tickLblPos val="nextTo"/>
        <c:crossAx val="1934640463"/>
        <c:crosses val="autoZero"/>
        <c:auto val="1"/>
        <c:lblAlgn val="ctr"/>
        <c:lblOffset val="100"/>
        <c:noMultiLvlLbl val="0"/>
      </c:catAx>
      <c:valAx>
        <c:axId val="1934640463"/>
        <c:scaling>
          <c:orientation val="minMax"/>
          <c:max val="1"/>
        </c:scaling>
        <c:delete val="1"/>
        <c:axPos val="b"/>
        <c:numFmt formatCode="0%" sourceLinked="1"/>
        <c:majorTickMark val="out"/>
        <c:minorTickMark val="none"/>
        <c:tickLblPos val="nextTo"/>
        <c:crossAx val="1943822015"/>
        <c:crosses val="autoZero"/>
        <c:crossBetween val="between"/>
      </c:valAx>
      <c:valAx>
        <c:axId val="1934663343"/>
        <c:scaling>
          <c:orientation val="minMax"/>
          <c:max val="1"/>
        </c:scaling>
        <c:delete val="1"/>
        <c:axPos val="r"/>
        <c:numFmt formatCode="General" sourceLinked="1"/>
        <c:majorTickMark val="out"/>
        <c:minorTickMark val="none"/>
        <c:tickLblPos val="nextTo"/>
        <c:crossAx val="1934664175"/>
        <c:crosses val="max"/>
        <c:crossBetween val="midCat"/>
      </c:valAx>
      <c:valAx>
        <c:axId val="1934664175"/>
        <c:scaling>
          <c:orientation val="minMax"/>
          <c:max val="1"/>
        </c:scaling>
        <c:delete val="1"/>
        <c:axPos val="t"/>
        <c:numFmt formatCode="0%" sourceLinked="1"/>
        <c:majorTickMark val="out"/>
        <c:minorTickMark val="none"/>
        <c:tickLblPos val="nextTo"/>
        <c:crossAx val="1934663343"/>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Data3!$N$18</c:f>
              <c:strCache>
                <c:ptCount val="1"/>
                <c:pt idx="0">
                  <c:v>Men</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1AF7-4C42-9964-AFD49692920F}"/>
              </c:ext>
            </c:extLst>
          </c:dPt>
          <c:val>
            <c:numRef>
              <c:f>Data3!$O$18</c:f>
              <c:numCache>
                <c:formatCode>0%</c:formatCode>
                <c:ptCount val="1"/>
                <c:pt idx="0">
                  <c:v>1</c:v>
                </c:pt>
              </c:numCache>
            </c:numRef>
          </c:val>
          <c:extLst>
            <c:ext xmlns:c16="http://schemas.microsoft.com/office/drawing/2014/chart" uri="{C3380CC4-5D6E-409C-BE32-E72D297353CC}">
              <c16:uniqueId val="{00000002-1AF7-4C42-9964-AFD49692920F}"/>
            </c:ext>
          </c:extLst>
        </c:ser>
        <c:ser>
          <c:idx val="0"/>
          <c:order val="1"/>
          <c:tx>
            <c:strRef>
              <c:f>Data3!$N$16</c:f>
              <c:strCache>
                <c:ptCount val="1"/>
                <c:pt idx="0">
                  <c:v>Female</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1AF7-4C42-9964-AFD49692920F}"/>
              </c:ext>
            </c:extLst>
          </c:dPt>
          <c:dLbls>
            <c:dLbl>
              <c:idx val="0"/>
              <c:tx>
                <c:rich>
                  <a:bodyPr/>
                  <a:lstStyle/>
                  <a:p>
                    <a:fld id="{2114881B-5095-44AC-ADD1-A8971372DB29}"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AF7-4C42-9964-AFD4969292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Data3!$O$16</c:f>
              <c:numCache>
                <c:formatCode>0%</c:formatCode>
                <c:ptCount val="1"/>
                <c:pt idx="0">
                  <c:v>0.25714285714285712</c:v>
                </c:pt>
              </c:numCache>
            </c:numRef>
          </c:val>
          <c:extLst>
            <c:ext xmlns:c16="http://schemas.microsoft.com/office/drawing/2014/chart" uri="{C3380CC4-5D6E-409C-BE32-E72D297353CC}">
              <c16:uniqueId val="{00000005-1AF7-4C42-9964-AFD49692920F}"/>
            </c:ext>
          </c:extLst>
        </c:ser>
        <c:dLbls>
          <c:showLegendKey val="0"/>
          <c:showVal val="0"/>
          <c:showCatName val="0"/>
          <c:showSerName val="0"/>
          <c:showPercent val="0"/>
          <c:showBubbleSize val="0"/>
        </c:dLbls>
        <c:gapWidth val="0"/>
        <c:overlap val="100"/>
        <c:axId val="1809942767"/>
        <c:axId val="1811785375"/>
      </c:barChart>
      <c:scatterChart>
        <c:scatterStyle val="lineMarker"/>
        <c:varyColors val="0"/>
        <c:ser>
          <c:idx val="2"/>
          <c:order val="2"/>
          <c:tx>
            <c:strRef>
              <c:f>Data3!$Q$15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Data3!$Q$16</c:f>
              <c:numCache>
                <c:formatCode>0%</c:formatCode>
                <c:ptCount val="1"/>
                <c:pt idx="0">
                  <c:v>0.21714285714285711</c:v>
                </c:pt>
              </c:numCache>
            </c:numRef>
          </c:xVal>
          <c:yVal>
            <c:numLit>
              <c:formatCode>General</c:formatCode>
              <c:ptCount val="1"/>
              <c:pt idx="0">
                <c:v>0.5</c:v>
              </c:pt>
            </c:numLit>
          </c:yVal>
          <c:smooth val="0"/>
          <c:extLst>
            <c:ext xmlns:c16="http://schemas.microsoft.com/office/drawing/2014/chart" uri="{C3380CC4-5D6E-409C-BE32-E72D297353CC}">
              <c16:uniqueId val="{00000006-1AF7-4C42-9964-AFD49692920F}"/>
            </c:ext>
          </c:extLst>
        </c:ser>
        <c:dLbls>
          <c:showLegendKey val="0"/>
          <c:showVal val="0"/>
          <c:showCatName val="0"/>
          <c:showSerName val="0"/>
          <c:showPercent val="0"/>
          <c:showBubbleSize val="0"/>
        </c:dLbls>
        <c:axId val="1540674255"/>
        <c:axId val="1540681743"/>
      </c:scatterChart>
      <c:catAx>
        <c:axId val="1809942767"/>
        <c:scaling>
          <c:orientation val="minMax"/>
        </c:scaling>
        <c:delete val="1"/>
        <c:axPos val="l"/>
        <c:numFmt formatCode="General" sourceLinked="1"/>
        <c:majorTickMark val="none"/>
        <c:minorTickMark val="none"/>
        <c:tickLblPos val="nextTo"/>
        <c:crossAx val="1811785375"/>
        <c:crosses val="autoZero"/>
        <c:auto val="1"/>
        <c:lblAlgn val="ctr"/>
        <c:lblOffset val="100"/>
        <c:noMultiLvlLbl val="0"/>
      </c:catAx>
      <c:valAx>
        <c:axId val="1811785375"/>
        <c:scaling>
          <c:orientation val="minMax"/>
          <c:max val="1"/>
        </c:scaling>
        <c:delete val="1"/>
        <c:axPos val="b"/>
        <c:numFmt formatCode="0%" sourceLinked="1"/>
        <c:majorTickMark val="none"/>
        <c:minorTickMark val="none"/>
        <c:tickLblPos val="nextTo"/>
        <c:crossAx val="1809942767"/>
        <c:crosses val="autoZero"/>
        <c:crossBetween val="between"/>
      </c:valAx>
      <c:valAx>
        <c:axId val="1540681743"/>
        <c:scaling>
          <c:orientation val="minMax"/>
          <c:max val="1"/>
        </c:scaling>
        <c:delete val="1"/>
        <c:axPos val="r"/>
        <c:numFmt formatCode="General" sourceLinked="1"/>
        <c:majorTickMark val="out"/>
        <c:minorTickMark val="none"/>
        <c:tickLblPos val="nextTo"/>
        <c:crossAx val="1540674255"/>
        <c:crosses val="max"/>
        <c:crossBetween val="midCat"/>
      </c:valAx>
      <c:valAx>
        <c:axId val="1540674255"/>
        <c:scaling>
          <c:orientation val="minMax"/>
        </c:scaling>
        <c:delete val="1"/>
        <c:axPos val="b"/>
        <c:numFmt formatCode="0%" sourceLinked="1"/>
        <c:majorTickMark val="out"/>
        <c:minorTickMark val="none"/>
        <c:tickLblPos val="nextTo"/>
        <c:crossAx val="15406817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Data3!$N$18</c:f>
              <c:strCache>
                <c:ptCount val="1"/>
                <c:pt idx="0">
                  <c:v>Men</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3-40DC-4436-A22B-5D62DF871279}"/>
              </c:ext>
            </c:extLst>
          </c:dPt>
          <c:val>
            <c:numRef>
              <c:f>Data3!$O$18</c:f>
              <c:numCache>
                <c:formatCode>0%</c:formatCode>
                <c:ptCount val="1"/>
                <c:pt idx="0">
                  <c:v>1</c:v>
                </c:pt>
              </c:numCache>
            </c:numRef>
          </c:val>
          <c:extLst>
            <c:ext xmlns:c16="http://schemas.microsoft.com/office/drawing/2014/chart" uri="{C3380CC4-5D6E-409C-BE32-E72D297353CC}">
              <c16:uniqueId val="{00000001-40DC-4436-A22B-5D62DF871279}"/>
            </c:ext>
          </c:extLst>
        </c:ser>
        <c:ser>
          <c:idx val="0"/>
          <c:order val="1"/>
          <c:tx>
            <c:strRef>
              <c:f>Data3!$N$16</c:f>
              <c:strCache>
                <c:ptCount val="1"/>
                <c:pt idx="0">
                  <c:v>Female</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40DC-4436-A22B-5D62DF871279}"/>
              </c:ext>
            </c:extLst>
          </c:dPt>
          <c:dLbls>
            <c:dLbl>
              <c:idx val="0"/>
              <c:tx>
                <c:rich>
                  <a:bodyPr/>
                  <a:lstStyle/>
                  <a:p>
                    <a:fld id="{2114881B-5095-44AC-ADD1-A8971372DB29}"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0DC-4436-A22B-5D62DF8712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Data3!$O$16</c:f>
              <c:numCache>
                <c:formatCode>0%</c:formatCode>
                <c:ptCount val="1"/>
                <c:pt idx="0">
                  <c:v>0.25714285714285712</c:v>
                </c:pt>
              </c:numCache>
            </c:numRef>
          </c:val>
          <c:extLst>
            <c:ext xmlns:c16="http://schemas.microsoft.com/office/drawing/2014/chart" uri="{C3380CC4-5D6E-409C-BE32-E72D297353CC}">
              <c16:uniqueId val="{00000000-40DC-4436-A22B-5D62DF871279}"/>
            </c:ext>
          </c:extLst>
        </c:ser>
        <c:dLbls>
          <c:showLegendKey val="0"/>
          <c:showVal val="0"/>
          <c:showCatName val="0"/>
          <c:showSerName val="0"/>
          <c:showPercent val="0"/>
          <c:showBubbleSize val="0"/>
        </c:dLbls>
        <c:gapWidth val="0"/>
        <c:overlap val="100"/>
        <c:axId val="1809942767"/>
        <c:axId val="1811785375"/>
      </c:barChart>
      <c:scatterChart>
        <c:scatterStyle val="lineMarker"/>
        <c:varyColors val="0"/>
        <c:ser>
          <c:idx val="2"/>
          <c:order val="2"/>
          <c:tx>
            <c:strRef>
              <c:f>Data3!$Q$15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Data3!$Q$16</c:f>
              <c:numCache>
                <c:formatCode>0%</c:formatCode>
                <c:ptCount val="1"/>
                <c:pt idx="0">
                  <c:v>0.21714285714285711</c:v>
                </c:pt>
              </c:numCache>
            </c:numRef>
          </c:xVal>
          <c:yVal>
            <c:numLit>
              <c:formatCode>General</c:formatCode>
              <c:ptCount val="1"/>
              <c:pt idx="0">
                <c:v>0.5</c:v>
              </c:pt>
            </c:numLit>
          </c:yVal>
          <c:smooth val="0"/>
          <c:extLst>
            <c:ext xmlns:c16="http://schemas.microsoft.com/office/drawing/2014/chart" uri="{C3380CC4-5D6E-409C-BE32-E72D297353CC}">
              <c16:uniqueId val="{00000004-40DC-4436-A22B-5D62DF871279}"/>
            </c:ext>
          </c:extLst>
        </c:ser>
        <c:dLbls>
          <c:showLegendKey val="0"/>
          <c:showVal val="0"/>
          <c:showCatName val="0"/>
          <c:showSerName val="0"/>
          <c:showPercent val="0"/>
          <c:showBubbleSize val="0"/>
        </c:dLbls>
        <c:axId val="1540674255"/>
        <c:axId val="1540681743"/>
      </c:scatterChart>
      <c:catAx>
        <c:axId val="1809942767"/>
        <c:scaling>
          <c:orientation val="minMax"/>
        </c:scaling>
        <c:delete val="1"/>
        <c:axPos val="l"/>
        <c:numFmt formatCode="General" sourceLinked="1"/>
        <c:majorTickMark val="none"/>
        <c:minorTickMark val="none"/>
        <c:tickLblPos val="nextTo"/>
        <c:crossAx val="1811785375"/>
        <c:crosses val="autoZero"/>
        <c:auto val="1"/>
        <c:lblAlgn val="ctr"/>
        <c:lblOffset val="100"/>
        <c:noMultiLvlLbl val="0"/>
      </c:catAx>
      <c:valAx>
        <c:axId val="1811785375"/>
        <c:scaling>
          <c:orientation val="minMax"/>
          <c:max val="1"/>
        </c:scaling>
        <c:delete val="1"/>
        <c:axPos val="b"/>
        <c:numFmt formatCode="0%" sourceLinked="1"/>
        <c:majorTickMark val="none"/>
        <c:minorTickMark val="none"/>
        <c:tickLblPos val="nextTo"/>
        <c:crossAx val="1809942767"/>
        <c:crosses val="autoZero"/>
        <c:crossBetween val="between"/>
      </c:valAx>
      <c:valAx>
        <c:axId val="1540681743"/>
        <c:scaling>
          <c:orientation val="minMax"/>
          <c:max val="1"/>
        </c:scaling>
        <c:delete val="1"/>
        <c:axPos val="r"/>
        <c:numFmt formatCode="General" sourceLinked="1"/>
        <c:majorTickMark val="out"/>
        <c:minorTickMark val="none"/>
        <c:tickLblPos val="nextTo"/>
        <c:crossAx val="1540674255"/>
        <c:crosses val="max"/>
        <c:crossBetween val="midCat"/>
      </c:valAx>
      <c:valAx>
        <c:axId val="1540674255"/>
        <c:scaling>
          <c:orientation val="minMax"/>
        </c:scaling>
        <c:delete val="1"/>
        <c:axPos val="b"/>
        <c:numFmt formatCode="0%" sourceLinked="1"/>
        <c:majorTickMark val="out"/>
        <c:minorTickMark val="none"/>
        <c:tickLblPos val="nextTo"/>
        <c:crossAx val="15406817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Data3!$N$18</c:f>
              <c:strCache>
                <c:ptCount val="1"/>
                <c:pt idx="0">
                  <c:v>Men</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3-0BBF-4C4F-B403-7961DD9D9E6D}"/>
              </c:ext>
            </c:extLst>
          </c:dPt>
          <c:val>
            <c:numRef>
              <c:f>Data3!$O$18</c:f>
              <c:numCache>
                <c:formatCode>0%</c:formatCode>
                <c:ptCount val="1"/>
                <c:pt idx="0">
                  <c:v>1</c:v>
                </c:pt>
              </c:numCache>
            </c:numRef>
          </c:val>
          <c:extLst>
            <c:ext xmlns:c16="http://schemas.microsoft.com/office/drawing/2014/chart" uri="{C3380CC4-5D6E-409C-BE32-E72D297353CC}">
              <c16:uniqueId val="{00000002-0BBF-4C4F-B403-7961DD9D9E6D}"/>
            </c:ext>
          </c:extLst>
        </c:ser>
        <c:ser>
          <c:idx val="0"/>
          <c:order val="1"/>
          <c:tx>
            <c:strRef>
              <c:f>Data3!$N$17</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0BBF-4C4F-B403-7961DD9D9E6D}"/>
              </c:ext>
            </c:extLst>
          </c:dPt>
          <c:dLbls>
            <c:dLbl>
              <c:idx val="0"/>
              <c:tx>
                <c:rich>
                  <a:bodyPr/>
                  <a:lstStyle/>
                  <a:p>
                    <a:fld id="{AED215E4-DE08-4705-AC9A-68722DA979F1}"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BBF-4C4F-B403-7961DD9D9E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Data3!$O$17</c:f>
              <c:numCache>
                <c:formatCode>0%</c:formatCode>
                <c:ptCount val="1"/>
                <c:pt idx="0">
                  <c:v>0.74285714285714288</c:v>
                </c:pt>
              </c:numCache>
            </c:numRef>
          </c:val>
          <c:extLst>
            <c:ext xmlns:c16="http://schemas.microsoft.com/office/drawing/2014/chart" uri="{C3380CC4-5D6E-409C-BE32-E72D297353CC}">
              <c16:uniqueId val="{00000000-0BBF-4C4F-B403-7961DD9D9E6D}"/>
            </c:ext>
          </c:extLst>
        </c:ser>
        <c:dLbls>
          <c:showLegendKey val="0"/>
          <c:showVal val="0"/>
          <c:showCatName val="0"/>
          <c:showSerName val="0"/>
          <c:showPercent val="0"/>
          <c:showBubbleSize val="0"/>
        </c:dLbls>
        <c:gapWidth val="0"/>
        <c:overlap val="100"/>
        <c:axId val="1943822015"/>
        <c:axId val="1934640463"/>
      </c:barChart>
      <c:scatterChart>
        <c:scatterStyle val="lineMarker"/>
        <c:varyColors val="0"/>
        <c:ser>
          <c:idx val="2"/>
          <c:order val="2"/>
          <c:tx>
            <c:strRef>
              <c:f>Data3!$Q$15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Data3!$Q$17</c:f>
              <c:numCache>
                <c:formatCode>0%</c:formatCode>
                <c:ptCount val="1"/>
                <c:pt idx="0">
                  <c:v>0.70285714285714285</c:v>
                </c:pt>
              </c:numCache>
            </c:numRef>
          </c:xVal>
          <c:yVal>
            <c:numLit>
              <c:formatCode>General</c:formatCode>
              <c:ptCount val="1"/>
              <c:pt idx="0">
                <c:v>0.5</c:v>
              </c:pt>
            </c:numLit>
          </c:yVal>
          <c:smooth val="0"/>
          <c:extLst>
            <c:ext xmlns:c16="http://schemas.microsoft.com/office/drawing/2014/chart" uri="{C3380CC4-5D6E-409C-BE32-E72D297353CC}">
              <c16:uniqueId val="{00000005-0BBF-4C4F-B403-7961DD9D9E6D}"/>
            </c:ext>
          </c:extLst>
        </c:ser>
        <c:dLbls>
          <c:showLegendKey val="0"/>
          <c:showVal val="0"/>
          <c:showCatName val="0"/>
          <c:showSerName val="0"/>
          <c:showPercent val="0"/>
          <c:showBubbleSize val="0"/>
        </c:dLbls>
        <c:axId val="1934664175"/>
        <c:axId val="1934663343"/>
      </c:scatterChart>
      <c:catAx>
        <c:axId val="1943822015"/>
        <c:scaling>
          <c:orientation val="minMax"/>
        </c:scaling>
        <c:delete val="1"/>
        <c:axPos val="l"/>
        <c:numFmt formatCode="General" sourceLinked="1"/>
        <c:majorTickMark val="out"/>
        <c:minorTickMark val="none"/>
        <c:tickLblPos val="nextTo"/>
        <c:crossAx val="1934640463"/>
        <c:crosses val="autoZero"/>
        <c:auto val="1"/>
        <c:lblAlgn val="ctr"/>
        <c:lblOffset val="100"/>
        <c:noMultiLvlLbl val="0"/>
      </c:catAx>
      <c:valAx>
        <c:axId val="1934640463"/>
        <c:scaling>
          <c:orientation val="minMax"/>
          <c:max val="1"/>
        </c:scaling>
        <c:delete val="1"/>
        <c:axPos val="b"/>
        <c:numFmt formatCode="0%" sourceLinked="1"/>
        <c:majorTickMark val="out"/>
        <c:minorTickMark val="none"/>
        <c:tickLblPos val="nextTo"/>
        <c:crossAx val="1943822015"/>
        <c:crosses val="autoZero"/>
        <c:crossBetween val="between"/>
      </c:valAx>
      <c:valAx>
        <c:axId val="1934663343"/>
        <c:scaling>
          <c:orientation val="minMax"/>
          <c:max val="1"/>
        </c:scaling>
        <c:delete val="1"/>
        <c:axPos val="r"/>
        <c:numFmt formatCode="General" sourceLinked="1"/>
        <c:majorTickMark val="out"/>
        <c:minorTickMark val="none"/>
        <c:tickLblPos val="nextTo"/>
        <c:crossAx val="1934664175"/>
        <c:crosses val="max"/>
        <c:crossBetween val="midCat"/>
      </c:valAx>
      <c:valAx>
        <c:axId val="1934664175"/>
        <c:scaling>
          <c:orientation val="minMax"/>
          <c:max val="1"/>
        </c:scaling>
        <c:delete val="1"/>
        <c:axPos val="t"/>
        <c:numFmt formatCode="0%" sourceLinked="1"/>
        <c:majorTickMark val="out"/>
        <c:minorTickMark val="none"/>
        <c:tickLblPos val="nextTo"/>
        <c:crossAx val="1934663343"/>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2022-23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Data4!$O$21</c:f>
              <c:strCache>
                <c:ptCount val="1"/>
                <c:pt idx="0">
                  <c:v>2022-23</c:v>
                </c:pt>
              </c:strCache>
            </c:strRef>
          </c:tx>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7384-4E76-A2E0-802CF23E617F}"/>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7384-4E76-A2E0-802CF23E617F}"/>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7384-4E76-A2E0-802CF23E617F}"/>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7384-4E76-A2E0-802CF23E617F}"/>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7384-4E76-A2E0-802CF23E617F}"/>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7384-4E76-A2E0-802CF23E617F}"/>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7384-4E76-A2E0-802CF23E617F}"/>
              </c:ext>
            </c:extLst>
          </c:dPt>
          <c:dLbls>
            <c:dLbl>
              <c:idx val="0"/>
              <c:layout>
                <c:manualLayout>
                  <c:x val="4.7472877365739116E-2"/>
                  <c:y val="-0.15809193785417347"/>
                </c:manualLayout>
              </c:layout>
              <c:tx>
                <c:rich>
                  <a:bodyPr/>
                  <a:lstStyle/>
                  <a:p>
                    <a:fld id="{2B5C2127-AC24-4531-80DE-1B3BE2C4F578}" type="CATEGORYNAME">
                      <a:rPr lang="en-US" sz="1100"/>
                      <a:pPr/>
                      <a:t>[CATEGORY NAME]</a:t>
                    </a:fld>
                    <a:r>
                      <a:rPr lang="en-US" baseline="0"/>
                      <a:t>
</a:t>
                    </a:r>
                    <a:fld id="{E4666FC2-E169-43CC-AEE7-2CB2C827EEA2}"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384-4E76-A2E0-802CF23E617F}"/>
                </c:ext>
              </c:extLst>
            </c:dLbl>
            <c:dLbl>
              <c:idx val="1"/>
              <c:layout>
                <c:manualLayout>
                  <c:x val="7.7263210951090136E-2"/>
                  <c:y val="-0.23198989015261992"/>
                </c:manualLayout>
              </c:layout>
              <c:tx>
                <c:rich>
                  <a:bodyPr/>
                  <a:lstStyle/>
                  <a:p>
                    <a:fld id="{43535D26-7D93-4C73-B297-DEA651B2394F}" type="CATEGORYNAME">
                      <a:rPr lang="en-US" sz="1100"/>
                      <a:pPr/>
                      <a:t>[CATEGORY NAME]</a:t>
                    </a:fld>
                    <a:r>
                      <a:rPr lang="en-US" baseline="0"/>
                      <a:t>
</a:t>
                    </a:r>
                    <a:fld id="{15E40908-1B74-462A-846E-4175BE82C5ED}"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384-4E76-A2E0-802CF23E617F}"/>
                </c:ext>
              </c:extLst>
            </c:dLbl>
            <c:dLbl>
              <c:idx val="2"/>
              <c:layout>
                <c:manualLayout>
                  <c:x val="0.10237560468875817"/>
                  <c:y val="-0.13919086911521691"/>
                </c:manualLayout>
              </c:layout>
              <c:tx>
                <c:rich>
                  <a:bodyPr/>
                  <a:lstStyle/>
                  <a:p>
                    <a:fld id="{A827A32A-1247-45BE-908C-6E4EFCFC27DE}" type="CATEGORYNAME">
                      <a:rPr lang="en-US" sz="1100"/>
                      <a:pPr/>
                      <a:t>[CATEGORY NAME]</a:t>
                    </a:fld>
                    <a:r>
                      <a:rPr lang="en-US" baseline="0"/>
                      <a:t>
</a:t>
                    </a:r>
                    <a:fld id="{036FF84D-EE81-4997-95D3-477BF7B6E20C}"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384-4E76-A2E0-802CF23E617F}"/>
                </c:ext>
              </c:extLst>
            </c:dLbl>
            <c:dLbl>
              <c:idx val="3"/>
              <c:layout>
                <c:manualLayout>
                  <c:x val="6.1624960814324441E-2"/>
                  <c:y val="0.12837470479588745"/>
                </c:manualLayout>
              </c:layout>
              <c:tx>
                <c:rich>
                  <a:bodyPr/>
                  <a:lstStyle/>
                  <a:p>
                    <a:fld id="{7A5F4B59-E400-4124-9561-EAB00B5D275F}" type="CATEGORYNAME">
                      <a:rPr lang="en-US" sz="1100"/>
                      <a:pPr/>
                      <a:t>[CATEGORY NAME]</a:t>
                    </a:fld>
                    <a:r>
                      <a:rPr lang="en-US" sz="1100" baseline="0"/>
                      <a:t>
</a:t>
                    </a:r>
                    <a:fld id="{9AA0565A-ABEC-4015-9CFA-002F62C5659D}" type="PERCENTAGE">
                      <a:rPr lang="en-US" sz="1100" baseline="0"/>
                      <a:pPr/>
                      <a:t>[PERCENTAGE]</a:t>
                    </a:fld>
                    <a:endParaRPr lang="en-US" sz="1100"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7384-4E76-A2E0-802CF23E617F}"/>
                </c:ext>
              </c:extLst>
            </c:dLbl>
            <c:dLbl>
              <c:idx val="4"/>
              <c:layout>
                <c:manualLayout>
                  <c:x val="0.11415134583586876"/>
                  <c:y val="-3.1996523310403195E-2"/>
                </c:manualLayout>
              </c:layout>
              <c:tx>
                <c:rich>
                  <a:bodyPr/>
                  <a:lstStyle/>
                  <a:p>
                    <a:fld id="{A771A47F-DD7F-4940-984B-DA860EE92B50}" type="CATEGORYNAME">
                      <a:rPr lang="en-US" sz="1100"/>
                      <a:pPr/>
                      <a:t>[CATEGORY NAME]</a:t>
                    </a:fld>
                    <a:r>
                      <a:rPr lang="en-US" baseline="0"/>
                      <a:t>
</a:t>
                    </a:r>
                    <a:fld id="{659E3F05-BB61-44AE-980B-919F36B22D7C}"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384-4E76-A2E0-802CF23E617F}"/>
                </c:ext>
              </c:extLst>
            </c:dLbl>
            <c:dLbl>
              <c:idx val="5"/>
              <c:tx>
                <c:rich>
                  <a:bodyPr/>
                  <a:lstStyle/>
                  <a:p>
                    <a:fld id="{9AA00580-A501-48C6-99E6-92039E4A88E1}" type="CATEGORYNAME">
                      <a:rPr lang="en-US" sz="1100"/>
                      <a:pPr/>
                      <a:t>[CATEGORY NAME]</a:t>
                    </a:fld>
                    <a:r>
                      <a:rPr lang="en-US" baseline="0"/>
                      <a:t>
</a:t>
                    </a:r>
                    <a:fld id="{7A8649C7-DFEC-4CC5-A24E-1B7ADF77ACB7}"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7384-4E76-A2E0-802CF23E617F}"/>
                </c:ext>
              </c:extLst>
            </c:dLbl>
            <c:dLbl>
              <c:idx val="6"/>
              <c:layout>
                <c:manualLayout>
                  <c:x val="-1.1402263241684953E-3"/>
                  <c:y val="-5.5208687149400443E-2"/>
                </c:manualLayout>
              </c:layout>
              <c:tx>
                <c:rich>
                  <a:bodyPr/>
                  <a:lstStyle/>
                  <a:p>
                    <a:fld id="{16C4BD0F-D7B4-432A-ACCE-B40D07512E53}" type="CATEGORYNAME">
                      <a:rPr lang="en-US" sz="1100"/>
                      <a:pPr/>
                      <a:t>[CATEGORY NAME]</a:t>
                    </a:fld>
                    <a:r>
                      <a:rPr lang="en-US" baseline="0"/>
                      <a:t>
</a:t>
                    </a:r>
                    <a:fld id="{B87E92F9-1A92-4D04-958D-A9C70CD9FA2E}" type="PERCENTAGE">
                      <a:rPr lang="en-US" sz="1100"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384-4E76-A2E0-802CF23E617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Data4!$N$22:$N$28</c:f>
              <c:strCache>
                <c:ptCount val="7"/>
                <c:pt idx="0">
                  <c:v>Domestic Not Supplied</c:v>
                </c:pt>
                <c:pt idx="1">
                  <c:v>American Indian/ Alaskan Native</c:v>
                </c:pt>
                <c:pt idx="2">
                  <c:v>African American/ Non Hispanic</c:v>
                </c:pt>
                <c:pt idx="3">
                  <c:v>Asian/ Asian American**</c:v>
                </c:pt>
                <c:pt idx="4">
                  <c:v>Hispanic/ Hispanic American</c:v>
                </c:pt>
                <c:pt idx="5">
                  <c:v>White/ Non Hispanic</c:v>
                </c:pt>
                <c:pt idx="6">
                  <c:v>Multi Racial</c:v>
                </c:pt>
              </c:strCache>
            </c:strRef>
          </c:cat>
          <c:val>
            <c:numRef>
              <c:f>Data4!$O$22:$O$28</c:f>
              <c:numCache>
                <c:formatCode>General</c:formatCode>
                <c:ptCount val="7"/>
                <c:pt idx="0">
                  <c:v>5</c:v>
                </c:pt>
                <c:pt idx="1">
                  <c:v>0</c:v>
                </c:pt>
                <c:pt idx="2">
                  <c:v>2</c:v>
                </c:pt>
                <c:pt idx="3">
                  <c:v>0</c:v>
                </c:pt>
                <c:pt idx="4">
                  <c:v>0</c:v>
                </c:pt>
                <c:pt idx="5">
                  <c:v>21</c:v>
                </c:pt>
                <c:pt idx="6">
                  <c:v>1</c:v>
                </c:pt>
              </c:numCache>
            </c:numRef>
          </c:val>
          <c:extLst>
            <c:ext xmlns:c16="http://schemas.microsoft.com/office/drawing/2014/chart" uri="{C3380CC4-5D6E-409C-BE32-E72D297353CC}">
              <c16:uniqueId val="{0000000E-7384-4E76-A2E0-802CF23E617F}"/>
            </c:ext>
          </c:extLst>
        </c:ser>
        <c:dLbls>
          <c:dLblPos val="bestFit"/>
          <c:showLegendKey val="0"/>
          <c:showVal val="1"/>
          <c:showCatName val="0"/>
          <c:showSerName val="0"/>
          <c:showPercent val="0"/>
          <c:showBubbleSize val="0"/>
          <c:showLeaderLines val="1"/>
        </c:dLbls>
        <c:firstSliceAng val="45"/>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Data4!$N$18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C716-4A48-A6EA-FC0FC16A1DCC}"/>
              </c:ext>
            </c:extLst>
          </c:dPt>
          <c:val>
            <c:numRef>
              <c:f>Data4!$O$18</c:f>
              <c:numCache>
                <c:formatCode>0%</c:formatCode>
                <c:ptCount val="1"/>
                <c:pt idx="0">
                  <c:v>1</c:v>
                </c:pt>
              </c:numCache>
            </c:numRef>
          </c:val>
          <c:extLst>
            <c:ext xmlns:c16="http://schemas.microsoft.com/office/drawing/2014/chart" uri="{C3380CC4-5D6E-409C-BE32-E72D297353CC}">
              <c16:uniqueId val="{00000002-C716-4A48-A6EA-FC0FC16A1DCC}"/>
            </c:ext>
          </c:extLst>
        </c:ser>
        <c:ser>
          <c:idx val="0"/>
          <c:order val="1"/>
          <c:tx>
            <c:strRef>
              <c:f>Data4!$N$16</c:f>
              <c:strCache>
                <c:ptCount val="1"/>
                <c:pt idx="0">
                  <c:v>Women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315A7CF1-3DF9-41AC-81AF-DC8B2EE82AB4}"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716-4A48-A6EA-FC0FC16A1D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Data4!$O$16</c:f>
              <c:numCache>
                <c:formatCode>0%</c:formatCode>
                <c:ptCount val="1"/>
                <c:pt idx="0">
                  <c:v>0.32558139534883723</c:v>
                </c:pt>
              </c:numCache>
            </c:numRef>
          </c:val>
          <c:extLst>
            <c:ext xmlns:c16="http://schemas.microsoft.com/office/drawing/2014/chart" uri="{C3380CC4-5D6E-409C-BE32-E72D297353CC}">
              <c16:uniqueId val="{00000004-C716-4A48-A6EA-FC0FC16A1DCC}"/>
            </c:ext>
          </c:extLst>
        </c:ser>
        <c:dLbls>
          <c:showLegendKey val="0"/>
          <c:showVal val="0"/>
          <c:showCatName val="0"/>
          <c:showSerName val="0"/>
          <c:showPercent val="0"/>
          <c:showBubbleSize val="0"/>
        </c:dLbls>
        <c:gapWidth val="0"/>
        <c:overlap val="100"/>
        <c:axId val="245064143"/>
        <c:axId val="434626831"/>
      </c:barChart>
      <c:scatterChart>
        <c:scatterStyle val="lineMarker"/>
        <c:varyColors val="0"/>
        <c:ser>
          <c:idx val="2"/>
          <c:order val="2"/>
          <c:tx>
            <c:strRef>
              <c:f>Data4!$Q$15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Data4!$Q$16</c:f>
              <c:numCache>
                <c:formatCode>0%</c:formatCode>
                <c:ptCount val="1"/>
                <c:pt idx="0">
                  <c:v>0.28558139534883725</c:v>
                </c:pt>
              </c:numCache>
            </c:numRef>
          </c:xVal>
          <c:yVal>
            <c:numLit>
              <c:formatCode>General</c:formatCode>
              <c:ptCount val="1"/>
              <c:pt idx="0">
                <c:v>0.5</c:v>
              </c:pt>
            </c:numLit>
          </c:yVal>
          <c:smooth val="0"/>
          <c:extLst>
            <c:ext xmlns:c16="http://schemas.microsoft.com/office/drawing/2014/chart" uri="{C3380CC4-5D6E-409C-BE32-E72D297353CC}">
              <c16:uniqueId val="{00000005-C716-4A48-A6EA-FC0FC16A1DCC}"/>
            </c:ext>
          </c:extLst>
        </c:ser>
        <c:dLbls>
          <c:showLegendKey val="0"/>
          <c:showVal val="0"/>
          <c:showCatName val="0"/>
          <c:showSerName val="0"/>
          <c:showPercent val="0"/>
          <c:showBubbleSize val="0"/>
        </c:dLbls>
        <c:axId val="430661407"/>
        <c:axId val="430654751"/>
      </c:scatterChart>
      <c:catAx>
        <c:axId val="245064143"/>
        <c:scaling>
          <c:orientation val="minMax"/>
        </c:scaling>
        <c:delete val="1"/>
        <c:axPos val="l"/>
        <c:numFmt formatCode="General" sourceLinked="1"/>
        <c:majorTickMark val="none"/>
        <c:minorTickMark val="none"/>
        <c:tickLblPos val="nextTo"/>
        <c:crossAx val="434626831"/>
        <c:crosses val="autoZero"/>
        <c:auto val="1"/>
        <c:lblAlgn val="ctr"/>
        <c:lblOffset val="100"/>
        <c:noMultiLvlLbl val="0"/>
      </c:catAx>
      <c:valAx>
        <c:axId val="434626831"/>
        <c:scaling>
          <c:orientation val="minMax"/>
          <c:max val="1"/>
        </c:scaling>
        <c:delete val="1"/>
        <c:axPos val="b"/>
        <c:numFmt formatCode="0%" sourceLinked="1"/>
        <c:majorTickMark val="none"/>
        <c:minorTickMark val="none"/>
        <c:tickLblPos val="nextTo"/>
        <c:crossAx val="245064143"/>
        <c:crosses val="autoZero"/>
        <c:crossBetween val="between"/>
      </c:valAx>
      <c:valAx>
        <c:axId val="430654751"/>
        <c:scaling>
          <c:orientation val="minMax"/>
          <c:max val="1"/>
        </c:scaling>
        <c:delete val="1"/>
        <c:axPos val="r"/>
        <c:numFmt formatCode="General" sourceLinked="1"/>
        <c:majorTickMark val="out"/>
        <c:minorTickMark val="none"/>
        <c:tickLblPos val="nextTo"/>
        <c:crossAx val="430661407"/>
        <c:crosses val="max"/>
        <c:crossBetween val="midCat"/>
      </c:valAx>
      <c:valAx>
        <c:axId val="430661407"/>
        <c:scaling>
          <c:orientation val="minMax"/>
        </c:scaling>
        <c:delete val="1"/>
        <c:axPos val="b"/>
        <c:numFmt formatCode="0%" sourceLinked="1"/>
        <c:majorTickMark val="out"/>
        <c:minorTickMark val="none"/>
        <c:tickLblPos val="nextTo"/>
        <c:crossAx val="4306547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Data4!$N$18</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Data4!$O$18</c:f>
              <c:numCache>
                <c:formatCode>0%</c:formatCode>
                <c:ptCount val="1"/>
                <c:pt idx="0">
                  <c:v>1</c:v>
                </c:pt>
              </c:numCache>
            </c:numRef>
          </c:val>
          <c:extLst>
            <c:ext xmlns:c16="http://schemas.microsoft.com/office/drawing/2014/chart" uri="{C3380CC4-5D6E-409C-BE32-E72D297353CC}">
              <c16:uniqueId val="{00000000-AABD-4D85-BE65-A0EC82D3FDC1}"/>
            </c:ext>
          </c:extLst>
        </c:ser>
        <c:ser>
          <c:idx val="0"/>
          <c:order val="1"/>
          <c:tx>
            <c:strRef>
              <c:f>Data4!$N$17</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AABD-4D85-BE65-A0EC82D3FDC1}"/>
              </c:ext>
            </c:extLst>
          </c:dPt>
          <c:dLbls>
            <c:dLbl>
              <c:idx val="0"/>
              <c:tx>
                <c:rich>
                  <a:bodyPr/>
                  <a:lstStyle/>
                  <a:p>
                    <a:fld id="{D65D2AF6-2B0A-42AB-ACD4-38CD888E254E}"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ABD-4D85-BE65-A0EC82D3FD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Data4!$O$17</c:f>
              <c:numCache>
                <c:formatCode>0%</c:formatCode>
                <c:ptCount val="1"/>
                <c:pt idx="0">
                  <c:v>0.67441860465116277</c:v>
                </c:pt>
              </c:numCache>
            </c:numRef>
          </c:val>
          <c:extLst>
            <c:ext xmlns:c16="http://schemas.microsoft.com/office/drawing/2014/chart" uri="{C3380CC4-5D6E-409C-BE32-E72D297353CC}">
              <c16:uniqueId val="{00000003-AABD-4D85-BE65-A0EC82D3FDC1}"/>
            </c:ext>
          </c:extLst>
        </c:ser>
        <c:dLbls>
          <c:showLegendKey val="0"/>
          <c:showVal val="0"/>
          <c:showCatName val="0"/>
          <c:showSerName val="0"/>
          <c:showPercent val="0"/>
          <c:showBubbleSize val="0"/>
        </c:dLbls>
        <c:gapWidth val="0"/>
        <c:overlap val="100"/>
        <c:axId val="487506127"/>
        <c:axId val="663058623"/>
      </c:barChart>
      <c:scatterChart>
        <c:scatterStyle val="lineMarker"/>
        <c:varyColors val="0"/>
        <c:ser>
          <c:idx val="2"/>
          <c:order val="2"/>
          <c:tx>
            <c:strRef>
              <c:f>Data4!$Q$15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Data4!$Q$17</c:f>
              <c:numCache>
                <c:formatCode>0%</c:formatCode>
                <c:ptCount val="1"/>
                <c:pt idx="0">
                  <c:v>0.63441860465116273</c:v>
                </c:pt>
              </c:numCache>
            </c:numRef>
          </c:xVal>
          <c:yVal>
            <c:numLit>
              <c:formatCode>General</c:formatCode>
              <c:ptCount val="1"/>
              <c:pt idx="0">
                <c:v>0.5</c:v>
              </c:pt>
            </c:numLit>
          </c:yVal>
          <c:smooth val="0"/>
          <c:extLst>
            <c:ext xmlns:c16="http://schemas.microsoft.com/office/drawing/2014/chart" uri="{C3380CC4-5D6E-409C-BE32-E72D297353CC}">
              <c16:uniqueId val="{00000004-AABD-4D85-BE65-A0EC82D3FDC1}"/>
            </c:ext>
          </c:extLst>
        </c:ser>
        <c:dLbls>
          <c:showLegendKey val="0"/>
          <c:showVal val="0"/>
          <c:showCatName val="0"/>
          <c:showSerName val="0"/>
          <c:showPercent val="0"/>
          <c:showBubbleSize val="0"/>
        </c:dLbls>
        <c:axId val="663009535"/>
        <c:axId val="663007455"/>
      </c:scatterChart>
      <c:catAx>
        <c:axId val="487506127"/>
        <c:scaling>
          <c:orientation val="minMax"/>
        </c:scaling>
        <c:delete val="1"/>
        <c:axPos val="l"/>
        <c:numFmt formatCode="General" sourceLinked="1"/>
        <c:majorTickMark val="none"/>
        <c:minorTickMark val="none"/>
        <c:tickLblPos val="nextTo"/>
        <c:crossAx val="663058623"/>
        <c:crosses val="autoZero"/>
        <c:auto val="1"/>
        <c:lblAlgn val="ctr"/>
        <c:lblOffset val="100"/>
        <c:noMultiLvlLbl val="0"/>
      </c:catAx>
      <c:valAx>
        <c:axId val="663058623"/>
        <c:scaling>
          <c:orientation val="minMax"/>
          <c:max val="1"/>
        </c:scaling>
        <c:delete val="1"/>
        <c:axPos val="b"/>
        <c:numFmt formatCode="0%" sourceLinked="1"/>
        <c:majorTickMark val="none"/>
        <c:minorTickMark val="none"/>
        <c:tickLblPos val="nextTo"/>
        <c:crossAx val="487506127"/>
        <c:crosses val="autoZero"/>
        <c:crossBetween val="between"/>
      </c:valAx>
      <c:valAx>
        <c:axId val="663007455"/>
        <c:scaling>
          <c:orientation val="minMax"/>
          <c:max val="1"/>
        </c:scaling>
        <c:delete val="1"/>
        <c:axPos val="r"/>
        <c:numFmt formatCode="General" sourceLinked="1"/>
        <c:majorTickMark val="out"/>
        <c:minorTickMark val="none"/>
        <c:tickLblPos val="nextTo"/>
        <c:crossAx val="663009535"/>
        <c:crosses val="max"/>
        <c:crossBetween val="midCat"/>
      </c:valAx>
      <c:valAx>
        <c:axId val="663009535"/>
        <c:scaling>
          <c:orientation val="minMax"/>
        </c:scaling>
        <c:delete val="1"/>
        <c:axPos val="b"/>
        <c:numFmt formatCode="0%" sourceLinked="1"/>
        <c:majorTickMark val="out"/>
        <c:minorTickMark val="none"/>
        <c:tickLblPos val="nextTo"/>
        <c:crossAx val="6630074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Data4!$N$18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76E1-47D9-B3A3-51B0CA3ECBAA}"/>
              </c:ext>
            </c:extLst>
          </c:dPt>
          <c:val>
            <c:numRef>
              <c:f>Data4!$O$18</c:f>
              <c:numCache>
                <c:formatCode>0%</c:formatCode>
                <c:ptCount val="1"/>
                <c:pt idx="0">
                  <c:v>1</c:v>
                </c:pt>
              </c:numCache>
            </c:numRef>
          </c:val>
          <c:extLst>
            <c:ext xmlns:c16="http://schemas.microsoft.com/office/drawing/2014/chart" uri="{C3380CC4-5D6E-409C-BE32-E72D297353CC}">
              <c16:uniqueId val="{00000001-76E1-47D9-B3A3-51B0CA3ECBAA}"/>
            </c:ext>
          </c:extLst>
        </c:ser>
        <c:ser>
          <c:idx val="0"/>
          <c:order val="1"/>
          <c:tx>
            <c:strRef>
              <c:f>Data4!$N$16</c:f>
              <c:strCache>
                <c:ptCount val="1"/>
                <c:pt idx="0">
                  <c:v>Women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315A7CF1-3DF9-41AC-81AF-DC8B2EE82AB4}"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6E1-47D9-B3A3-51B0CA3ECB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Data4!$O$16</c:f>
              <c:numCache>
                <c:formatCode>0%</c:formatCode>
                <c:ptCount val="1"/>
                <c:pt idx="0">
                  <c:v>0.32558139534883723</c:v>
                </c:pt>
              </c:numCache>
            </c:numRef>
          </c:val>
          <c:extLst>
            <c:ext xmlns:c16="http://schemas.microsoft.com/office/drawing/2014/chart" uri="{C3380CC4-5D6E-409C-BE32-E72D297353CC}">
              <c16:uniqueId val="{00000000-76E1-47D9-B3A3-51B0CA3ECBAA}"/>
            </c:ext>
          </c:extLst>
        </c:ser>
        <c:dLbls>
          <c:showLegendKey val="0"/>
          <c:showVal val="0"/>
          <c:showCatName val="0"/>
          <c:showSerName val="0"/>
          <c:showPercent val="0"/>
          <c:showBubbleSize val="0"/>
        </c:dLbls>
        <c:gapWidth val="0"/>
        <c:overlap val="100"/>
        <c:axId val="245064143"/>
        <c:axId val="434626831"/>
      </c:barChart>
      <c:scatterChart>
        <c:scatterStyle val="lineMarker"/>
        <c:varyColors val="0"/>
        <c:ser>
          <c:idx val="2"/>
          <c:order val="2"/>
          <c:tx>
            <c:strRef>
              <c:f>Data4!$Q$15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Data4!$Q$16</c:f>
              <c:numCache>
                <c:formatCode>0%</c:formatCode>
                <c:ptCount val="1"/>
                <c:pt idx="0">
                  <c:v>0.28558139534883725</c:v>
                </c:pt>
              </c:numCache>
            </c:numRef>
          </c:xVal>
          <c:yVal>
            <c:numLit>
              <c:formatCode>General</c:formatCode>
              <c:ptCount val="1"/>
              <c:pt idx="0">
                <c:v>0.5</c:v>
              </c:pt>
            </c:numLit>
          </c:yVal>
          <c:smooth val="0"/>
          <c:extLst>
            <c:ext xmlns:c16="http://schemas.microsoft.com/office/drawing/2014/chart" uri="{C3380CC4-5D6E-409C-BE32-E72D297353CC}">
              <c16:uniqueId val="{00000003-76E1-47D9-B3A3-51B0CA3ECBAA}"/>
            </c:ext>
          </c:extLst>
        </c:ser>
        <c:dLbls>
          <c:showLegendKey val="0"/>
          <c:showVal val="0"/>
          <c:showCatName val="0"/>
          <c:showSerName val="0"/>
          <c:showPercent val="0"/>
          <c:showBubbleSize val="0"/>
        </c:dLbls>
        <c:axId val="430661407"/>
        <c:axId val="430654751"/>
      </c:scatterChart>
      <c:catAx>
        <c:axId val="245064143"/>
        <c:scaling>
          <c:orientation val="minMax"/>
        </c:scaling>
        <c:delete val="1"/>
        <c:axPos val="l"/>
        <c:numFmt formatCode="General" sourceLinked="1"/>
        <c:majorTickMark val="none"/>
        <c:minorTickMark val="none"/>
        <c:tickLblPos val="nextTo"/>
        <c:crossAx val="434626831"/>
        <c:crosses val="autoZero"/>
        <c:auto val="1"/>
        <c:lblAlgn val="ctr"/>
        <c:lblOffset val="100"/>
        <c:noMultiLvlLbl val="0"/>
      </c:catAx>
      <c:valAx>
        <c:axId val="434626831"/>
        <c:scaling>
          <c:orientation val="minMax"/>
          <c:max val="1"/>
        </c:scaling>
        <c:delete val="1"/>
        <c:axPos val="b"/>
        <c:numFmt formatCode="0%" sourceLinked="1"/>
        <c:majorTickMark val="none"/>
        <c:minorTickMark val="none"/>
        <c:tickLblPos val="nextTo"/>
        <c:crossAx val="245064143"/>
        <c:crosses val="autoZero"/>
        <c:crossBetween val="between"/>
      </c:valAx>
      <c:valAx>
        <c:axId val="430654751"/>
        <c:scaling>
          <c:orientation val="minMax"/>
          <c:max val="1"/>
        </c:scaling>
        <c:delete val="1"/>
        <c:axPos val="r"/>
        <c:numFmt formatCode="General" sourceLinked="1"/>
        <c:majorTickMark val="out"/>
        <c:minorTickMark val="none"/>
        <c:tickLblPos val="nextTo"/>
        <c:crossAx val="430661407"/>
        <c:crosses val="max"/>
        <c:crossBetween val="midCat"/>
      </c:valAx>
      <c:valAx>
        <c:axId val="430661407"/>
        <c:scaling>
          <c:orientation val="minMax"/>
        </c:scaling>
        <c:delete val="1"/>
        <c:axPos val="b"/>
        <c:numFmt formatCode="0%" sourceLinked="1"/>
        <c:majorTickMark val="out"/>
        <c:minorTickMark val="none"/>
        <c:tickLblPos val="nextTo"/>
        <c:crossAx val="4306547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D974-4310-A759-C1FB7BA3660C}"/>
              </c:ext>
            </c:extLst>
          </c:dPt>
          <c:val>
            <c:numRef>
              <c:f>Data1!$O$18</c:f>
              <c:numCache>
                <c:formatCode>0%</c:formatCode>
                <c:ptCount val="1"/>
                <c:pt idx="0">
                  <c:v>1</c:v>
                </c:pt>
              </c:numCache>
            </c:numRef>
          </c:val>
          <c:extLst>
            <c:ext xmlns:c16="http://schemas.microsoft.com/office/drawing/2014/chart" uri="{C3380CC4-5D6E-409C-BE32-E72D297353CC}">
              <c16:uniqueId val="{00000002-D974-4310-A759-C1FB7BA3660C}"/>
            </c:ext>
          </c:extLst>
        </c:ser>
        <c:ser>
          <c:idx val="0"/>
          <c:order val="1"/>
          <c:tx>
            <c:strRef>
              <c:f>Data1!$N$17</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D974-4310-A759-C1FB7BA3660C}"/>
              </c:ext>
            </c:extLst>
          </c:dPt>
          <c:dLbls>
            <c:dLbl>
              <c:idx val="0"/>
              <c:tx>
                <c:rich>
                  <a:bodyPr/>
                  <a:lstStyle/>
                  <a:p>
                    <a:fld id="{3DE3875D-7984-4AD9-89F4-F564D0BC8F2A}"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D974-4310-A759-C1FB7BA366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Data1!$O$17</c:f>
              <c:numCache>
                <c:formatCode>0%</c:formatCode>
                <c:ptCount val="1"/>
                <c:pt idx="0">
                  <c:v>0.67883211678832112</c:v>
                </c:pt>
              </c:numCache>
            </c:numRef>
          </c:val>
          <c:extLst>
            <c:ext xmlns:c16="http://schemas.microsoft.com/office/drawing/2014/chart" uri="{C3380CC4-5D6E-409C-BE32-E72D297353CC}">
              <c16:uniqueId val="{00000005-D974-4310-A759-C1FB7BA3660C}"/>
            </c:ext>
          </c:extLst>
        </c:ser>
        <c:dLbls>
          <c:showLegendKey val="0"/>
          <c:showVal val="0"/>
          <c:showCatName val="0"/>
          <c:showSerName val="0"/>
          <c:showPercent val="0"/>
          <c:showBubbleSize val="0"/>
        </c:dLbls>
        <c:gapWidth val="0"/>
        <c:overlap val="100"/>
        <c:axId val="1617990544"/>
        <c:axId val="1619741872"/>
      </c:barChart>
      <c:scatterChart>
        <c:scatterStyle val="lineMarker"/>
        <c:varyColors val="0"/>
        <c:ser>
          <c:idx val="2"/>
          <c:order val="2"/>
          <c:tx>
            <c:strRef>
              <c:f>Data1!$Q$15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Data1!$Q$17</c:f>
              <c:numCache>
                <c:formatCode>0%</c:formatCode>
                <c:ptCount val="1"/>
                <c:pt idx="0">
                  <c:v>0.63883211678832108</c:v>
                </c:pt>
              </c:numCache>
            </c:numRef>
          </c:xVal>
          <c:yVal>
            <c:numLit>
              <c:formatCode>General</c:formatCode>
              <c:ptCount val="1"/>
              <c:pt idx="0">
                <c:v>0.5</c:v>
              </c:pt>
            </c:numLit>
          </c:yVal>
          <c:smooth val="0"/>
          <c:extLst>
            <c:ext xmlns:c16="http://schemas.microsoft.com/office/drawing/2014/chart" uri="{C3380CC4-5D6E-409C-BE32-E72D297353CC}">
              <c16:uniqueId val="{00000006-D974-4310-A759-C1FB7BA3660C}"/>
            </c:ext>
          </c:extLst>
        </c:ser>
        <c:dLbls>
          <c:showLegendKey val="0"/>
          <c:showVal val="0"/>
          <c:showCatName val="0"/>
          <c:showSerName val="0"/>
          <c:showPercent val="0"/>
          <c:showBubbleSize val="0"/>
        </c:dLbls>
        <c:axId val="1619731056"/>
        <c:axId val="1619736048"/>
      </c:scatterChart>
      <c:catAx>
        <c:axId val="1617990544"/>
        <c:scaling>
          <c:orientation val="minMax"/>
        </c:scaling>
        <c:delete val="1"/>
        <c:axPos val="l"/>
        <c:numFmt formatCode="General" sourceLinked="1"/>
        <c:majorTickMark val="none"/>
        <c:minorTickMark val="none"/>
        <c:tickLblPos val="nextTo"/>
        <c:crossAx val="1619741872"/>
        <c:crosses val="autoZero"/>
        <c:auto val="1"/>
        <c:lblAlgn val="ctr"/>
        <c:lblOffset val="100"/>
        <c:noMultiLvlLbl val="0"/>
      </c:catAx>
      <c:valAx>
        <c:axId val="1619741872"/>
        <c:scaling>
          <c:orientation val="minMax"/>
          <c:max val="1"/>
        </c:scaling>
        <c:delete val="1"/>
        <c:axPos val="b"/>
        <c:numFmt formatCode="0%" sourceLinked="1"/>
        <c:majorTickMark val="none"/>
        <c:minorTickMark val="none"/>
        <c:tickLblPos val="nextTo"/>
        <c:crossAx val="1617990544"/>
        <c:crosses val="autoZero"/>
        <c:crossBetween val="between"/>
      </c:valAx>
      <c:valAx>
        <c:axId val="1619736048"/>
        <c:scaling>
          <c:orientation val="minMax"/>
          <c:max val="1"/>
        </c:scaling>
        <c:delete val="1"/>
        <c:axPos val="r"/>
        <c:numFmt formatCode="General" sourceLinked="1"/>
        <c:majorTickMark val="out"/>
        <c:minorTickMark val="none"/>
        <c:tickLblPos val="nextTo"/>
        <c:crossAx val="1619731056"/>
        <c:crosses val="max"/>
        <c:crossBetween val="midCat"/>
      </c:valAx>
      <c:valAx>
        <c:axId val="1619731056"/>
        <c:scaling>
          <c:orientation val="minMax"/>
        </c:scaling>
        <c:delete val="1"/>
        <c:axPos val="b"/>
        <c:numFmt formatCode="0%" sourceLinked="1"/>
        <c:majorTickMark val="out"/>
        <c:minorTickMark val="none"/>
        <c:tickLblPos val="nextTo"/>
        <c:crossAx val="16197360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Data4!$N$18</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Data4!$O$18</c:f>
              <c:numCache>
                <c:formatCode>0%</c:formatCode>
                <c:ptCount val="1"/>
                <c:pt idx="0">
                  <c:v>1</c:v>
                </c:pt>
              </c:numCache>
            </c:numRef>
          </c:val>
          <c:extLst>
            <c:ext xmlns:c16="http://schemas.microsoft.com/office/drawing/2014/chart" uri="{C3380CC4-5D6E-409C-BE32-E72D297353CC}">
              <c16:uniqueId val="{00000001-A299-4375-881A-E11F68ACD838}"/>
            </c:ext>
          </c:extLst>
        </c:ser>
        <c:ser>
          <c:idx val="0"/>
          <c:order val="1"/>
          <c:tx>
            <c:strRef>
              <c:f>Data4!$N$17</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A299-4375-881A-E11F68ACD838}"/>
              </c:ext>
            </c:extLst>
          </c:dPt>
          <c:dLbls>
            <c:dLbl>
              <c:idx val="0"/>
              <c:tx>
                <c:rich>
                  <a:bodyPr/>
                  <a:lstStyle/>
                  <a:p>
                    <a:fld id="{D65D2AF6-2B0A-42AB-ACD4-38CD888E254E}"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299-4375-881A-E11F68ACD8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Data4!$O$17</c:f>
              <c:numCache>
                <c:formatCode>0%</c:formatCode>
                <c:ptCount val="1"/>
                <c:pt idx="0">
                  <c:v>0.67441860465116277</c:v>
                </c:pt>
              </c:numCache>
            </c:numRef>
          </c:val>
          <c:extLst>
            <c:ext xmlns:c16="http://schemas.microsoft.com/office/drawing/2014/chart" uri="{C3380CC4-5D6E-409C-BE32-E72D297353CC}">
              <c16:uniqueId val="{00000000-A299-4375-881A-E11F68ACD838}"/>
            </c:ext>
          </c:extLst>
        </c:ser>
        <c:dLbls>
          <c:showLegendKey val="0"/>
          <c:showVal val="0"/>
          <c:showCatName val="0"/>
          <c:showSerName val="0"/>
          <c:showPercent val="0"/>
          <c:showBubbleSize val="0"/>
        </c:dLbls>
        <c:gapWidth val="0"/>
        <c:overlap val="100"/>
        <c:axId val="487506127"/>
        <c:axId val="663058623"/>
      </c:barChart>
      <c:scatterChart>
        <c:scatterStyle val="lineMarker"/>
        <c:varyColors val="0"/>
        <c:ser>
          <c:idx val="2"/>
          <c:order val="2"/>
          <c:tx>
            <c:strRef>
              <c:f>Data4!$Q$15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Data4!$Q$17</c:f>
              <c:numCache>
                <c:formatCode>0%</c:formatCode>
                <c:ptCount val="1"/>
                <c:pt idx="0">
                  <c:v>0.63441860465116273</c:v>
                </c:pt>
              </c:numCache>
            </c:numRef>
          </c:xVal>
          <c:yVal>
            <c:numLit>
              <c:formatCode>General</c:formatCode>
              <c:ptCount val="1"/>
              <c:pt idx="0">
                <c:v>0.5</c:v>
              </c:pt>
            </c:numLit>
          </c:yVal>
          <c:smooth val="0"/>
          <c:extLst>
            <c:ext xmlns:c16="http://schemas.microsoft.com/office/drawing/2014/chart" uri="{C3380CC4-5D6E-409C-BE32-E72D297353CC}">
              <c16:uniqueId val="{00000003-A299-4375-881A-E11F68ACD838}"/>
            </c:ext>
          </c:extLst>
        </c:ser>
        <c:dLbls>
          <c:showLegendKey val="0"/>
          <c:showVal val="0"/>
          <c:showCatName val="0"/>
          <c:showSerName val="0"/>
          <c:showPercent val="0"/>
          <c:showBubbleSize val="0"/>
        </c:dLbls>
        <c:axId val="663009535"/>
        <c:axId val="663007455"/>
      </c:scatterChart>
      <c:catAx>
        <c:axId val="487506127"/>
        <c:scaling>
          <c:orientation val="minMax"/>
        </c:scaling>
        <c:delete val="1"/>
        <c:axPos val="l"/>
        <c:numFmt formatCode="General" sourceLinked="1"/>
        <c:majorTickMark val="none"/>
        <c:minorTickMark val="none"/>
        <c:tickLblPos val="nextTo"/>
        <c:crossAx val="663058623"/>
        <c:crosses val="autoZero"/>
        <c:auto val="1"/>
        <c:lblAlgn val="ctr"/>
        <c:lblOffset val="100"/>
        <c:noMultiLvlLbl val="0"/>
      </c:catAx>
      <c:valAx>
        <c:axId val="663058623"/>
        <c:scaling>
          <c:orientation val="minMax"/>
          <c:max val="1"/>
        </c:scaling>
        <c:delete val="1"/>
        <c:axPos val="b"/>
        <c:numFmt formatCode="0%" sourceLinked="1"/>
        <c:majorTickMark val="none"/>
        <c:minorTickMark val="none"/>
        <c:tickLblPos val="nextTo"/>
        <c:crossAx val="487506127"/>
        <c:crosses val="autoZero"/>
        <c:crossBetween val="between"/>
      </c:valAx>
      <c:valAx>
        <c:axId val="663007455"/>
        <c:scaling>
          <c:orientation val="minMax"/>
          <c:max val="1"/>
        </c:scaling>
        <c:delete val="1"/>
        <c:axPos val="r"/>
        <c:numFmt formatCode="General" sourceLinked="1"/>
        <c:majorTickMark val="out"/>
        <c:minorTickMark val="none"/>
        <c:tickLblPos val="nextTo"/>
        <c:crossAx val="663009535"/>
        <c:crosses val="max"/>
        <c:crossBetween val="midCat"/>
      </c:valAx>
      <c:valAx>
        <c:axId val="663009535"/>
        <c:scaling>
          <c:orientation val="minMax"/>
        </c:scaling>
        <c:delete val="1"/>
        <c:axPos val="b"/>
        <c:numFmt formatCode="0%" sourceLinked="1"/>
        <c:majorTickMark val="out"/>
        <c:minorTickMark val="none"/>
        <c:tickLblPos val="nextTo"/>
        <c:crossAx val="6630074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[Degrees Awarded 2023-24.xlsx]Data11!PivotTable1</c:name>
    <c:fmtId val="2"/>
  </c:pivotSource>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Degrees Awarded by College and Year</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spPr>
          <a:solidFill>
            <a:schemeClr val="dk1">
              <a:tint val="88500"/>
              <a:alpha val="70000"/>
            </a:schemeClr>
          </a:solidFill>
          <a:ln>
            <a:noFill/>
          </a:ln>
          <a:effectLst/>
        </c:spPr>
        <c:marker>
          <c:symbol val="none"/>
        </c:marker>
      </c:pivotFmt>
      <c:pivotFmt>
        <c:idx val="21"/>
        <c:spPr>
          <a:solidFill>
            <a:schemeClr val="dk1">
              <a:tint val="88500"/>
              <a:alpha val="70000"/>
            </a:schemeClr>
          </a:solidFill>
          <a:ln>
            <a:noFill/>
          </a:ln>
          <a:effectLst/>
        </c:spPr>
        <c:marker>
          <c:symbol val="none"/>
        </c:marker>
      </c:pivotFmt>
      <c:pivotFmt>
        <c:idx val="22"/>
        <c:spPr>
          <a:solidFill>
            <a:schemeClr val="dk1">
              <a:tint val="88500"/>
              <a:alpha val="70000"/>
            </a:schemeClr>
          </a:solidFill>
          <a:ln>
            <a:noFill/>
          </a:ln>
          <a:effectLst/>
        </c:spPr>
        <c:marker>
          <c:symbol val="none"/>
        </c:marker>
      </c:pivotFmt>
      <c:pivotFmt>
        <c:idx val="23"/>
        <c:spPr>
          <a:solidFill>
            <a:schemeClr val="dk1">
              <a:tint val="88500"/>
              <a:alpha val="70000"/>
            </a:schemeClr>
          </a:solidFill>
          <a:ln>
            <a:noFill/>
          </a:ln>
          <a:effectLst/>
        </c:spPr>
        <c:marker>
          <c:symbol val="none"/>
        </c:marker>
      </c:pivotFmt>
      <c:pivotFmt>
        <c:idx val="24"/>
        <c:spPr>
          <a:solidFill>
            <a:schemeClr val="dk1">
              <a:tint val="88500"/>
              <a:alpha val="70000"/>
            </a:schemeClr>
          </a:solidFill>
          <a:ln>
            <a:noFill/>
          </a:ln>
          <a:effectLst/>
        </c:spPr>
        <c:marker>
          <c:symbol val="none"/>
        </c:marker>
      </c:pivotFmt>
      <c:pivotFmt>
        <c:idx val="25"/>
        <c:spPr>
          <a:solidFill>
            <a:schemeClr val="dk1">
              <a:tint val="88500"/>
              <a:alpha val="70000"/>
            </a:schemeClr>
          </a:solidFill>
          <a:ln>
            <a:noFill/>
          </a:ln>
          <a:effectLst/>
        </c:spPr>
        <c:marker>
          <c:symbol val="none"/>
        </c:marker>
      </c:pivotFmt>
      <c:pivotFmt>
        <c:idx val="26"/>
        <c:spPr>
          <a:solidFill>
            <a:schemeClr val="dk1">
              <a:tint val="88500"/>
              <a:alpha val="70000"/>
            </a:schemeClr>
          </a:solidFill>
          <a:ln>
            <a:noFill/>
          </a:ln>
          <a:effectLst/>
        </c:spPr>
        <c:marker>
          <c:symbol val="none"/>
        </c:marker>
      </c:pivotFmt>
      <c:pivotFmt>
        <c:idx val="27"/>
        <c:spPr>
          <a:solidFill>
            <a:schemeClr val="dk1">
              <a:tint val="88500"/>
              <a:alpha val="70000"/>
            </a:schemeClr>
          </a:solidFill>
          <a:ln>
            <a:noFill/>
          </a:ln>
          <a:effectLst/>
        </c:spPr>
        <c:marker>
          <c:symbol val="none"/>
        </c:marker>
      </c:pivotFmt>
      <c:pivotFmt>
        <c:idx val="28"/>
        <c:spPr>
          <a:solidFill>
            <a:schemeClr val="dk1">
              <a:tint val="88500"/>
              <a:alpha val="70000"/>
            </a:schemeClr>
          </a:solidFill>
          <a:ln>
            <a:noFill/>
          </a:ln>
          <a:effectLst/>
        </c:spPr>
        <c:marker>
          <c:symbol val="none"/>
        </c:marker>
      </c:pivotFmt>
      <c:pivotFmt>
        <c:idx val="29"/>
        <c:spPr>
          <a:solidFill>
            <a:schemeClr val="dk1">
              <a:tint val="88500"/>
              <a:alpha val="70000"/>
            </a:schemeClr>
          </a:solidFill>
          <a:ln>
            <a:noFill/>
          </a:ln>
          <a:effectLst/>
        </c:spPr>
        <c:marker>
          <c:symbol val="none"/>
        </c:marker>
      </c:pivotFmt>
      <c:pivotFmt>
        <c:idx val="30"/>
        <c:spPr>
          <a:solidFill>
            <a:schemeClr val="dk1">
              <a:tint val="88500"/>
              <a:alpha val="70000"/>
            </a:schemeClr>
          </a:solidFill>
          <a:ln>
            <a:noFill/>
          </a:ln>
          <a:effectLst/>
        </c:spPr>
        <c:marker>
          <c:symbol val="none"/>
        </c:marker>
      </c:pivotFmt>
      <c:pivotFmt>
        <c:idx val="31"/>
        <c:spPr>
          <a:solidFill>
            <a:schemeClr val="dk1">
              <a:tint val="88500"/>
              <a:alpha val="70000"/>
            </a:schemeClr>
          </a:solidFill>
          <a:ln>
            <a:noFill/>
          </a:ln>
          <a:effectLst/>
        </c:spPr>
        <c:marker>
          <c:symbol val="none"/>
        </c:marker>
      </c:pivotFmt>
      <c:pivotFmt>
        <c:idx val="32"/>
        <c:spPr>
          <a:solidFill>
            <a:schemeClr val="dk1">
              <a:tint val="88500"/>
              <a:alpha val="70000"/>
            </a:schemeClr>
          </a:solidFill>
          <a:ln>
            <a:noFill/>
          </a:ln>
          <a:effectLst/>
        </c:spPr>
        <c:marker>
          <c:symbol val="none"/>
        </c:marker>
      </c:pivotFmt>
      <c:pivotFmt>
        <c:idx val="33"/>
        <c:spPr>
          <a:solidFill>
            <a:schemeClr val="dk1">
              <a:tint val="88500"/>
              <a:alpha val="70000"/>
            </a:schemeClr>
          </a:solidFill>
          <a:ln>
            <a:noFill/>
          </a:ln>
          <a:effectLst/>
        </c:spPr>
        <c:marker>
          <c:symbol val="none"/>
        </c:marker>
      </c:pivotFmt>
      <c:pivotFmt>
        <c:idx val="34"/>
        <c:spPr>
          <a:solidFill>
            <a:schemeClr val="dk1">
              <a:tint val="88500"/>
              <a:alpha val="70000"/>
            </a:schemeClr>
          </a:solidFill>
          <a:ln>
            <a:noFill/>
          </a:ln>
          <a:effectLst/>
        </c:spPr>
        <c:marker>
          <c:symbol val="none"/>
        </c:marker>
      </c:pivotFmt>
      <c:pivotFmt>
        <c:idx val="35"/>
        <c:spPr>
          <a:solidFill>
            <a:schemeClr val="dk1">
              <a:tint val="88500"/>
              <a:alpha val="70000"/>
            </a:schemeClr>
          </a:solidFill>
          <a:ln>
            <a:noFill/>
          </a:ln>
          <a:effectLst/>
        </c:spPr>
        <c:marker>
          <c:symbol val="none"/>
        </c:marker>
      </c:pivotFmt>
      <c:pivotFmt>
        <c:idx val="36"/>
        <c:spPr>
          <a:solidFill>
            <a:schemeClr val="dk1">
              <a:tint val="88500"/>
              <a:alpha val="70000"/>
            </a:schemeClr>
          </a:solidFill>
          <a:ln>
            <a:noFill/>
          </a:ln>
          <a:effectLst/>
        </c:spPr>
        <c:marker>
          <c:symbol val="none"/>
        </c:marker>
      </c:pivotFmt>
      <c:pivotFmt>
        <c:idx val="37"/>
        <c:spPr>
          <a:solidFill>
            <a:schemeClr val="dk1">
              <a:tint val="88500"/>
              <a:alpha val="70000"/>
            </a:schemeClr>
          </a:solidFill>
          <a:ln>
            <a:noFill/>
          </a:ln>
          <a:effectLst/>
        </c:spPr>
        <c:marker>
          <c:symbol val="none"/>
        </c:marker>
      </c:pivotFmt>
      <c:pivotFmt>
        <c:idx val="38"/>
        <c:spPr>
          <a:solidFill>
            <a:schemeClr val="dk1">
              <a:tint val="88500"/>
              <a:alpha val="70000"/>
            </a:schemeClr>
          </a:solidFill>
          <a:ln>
            <a:noFill/>
          </a:ln>
          <a:effectLst/>
        </c:spPr>
        <c:marker>
          <c:symbol val="none"/>
        </c:marker>
      </c:pivotFmt>
      <c:pivotFmt>
        <c:idx val="39"/>
        <c:spPr>
          <a:solidFill>
            <a:schemeClr val="dk1">
              <a:tint val="88500"/>
              <a:alpha val="70000"/>
            </a:schemeClr>
          </a:solidFill>
          <a:ln>
            <a:noFill/>
          </a:ln>
          <a:effectLst/>
        </c:spPr>
        <c:marker>
          <c:symbol val="none"/>
        </c:marker>
      </c:pivotFmt>
      <c:pivotFmt>
        <c:idx val="40"/>
        <c:spPr>
          <a:solidFill>
            <a:schemeClr val="dk1">
              <a:tint val="88500"/>
              <a:alpha val="70000"/>
            </a:schemeClr>
          </a:solidFill>
          <a:ln>
            <a:noFill/>
          </a:ln>
          <a:effectLst/>
        </c:spPr>
        <c:marker>
          <c:symbol val="none"/>
        </c:marker>
      </c:pivotFmt>
      <c:pivotFmt>
        <c:idx val="41"/>
        <c:spPr>
          <a:solidFill>
            <a:schemeClr val="dk1">
              <a:tint val="88500"/>
              <a:alpha val="70000"/>
            </a:schemeClr>
          </a:solidFill>
          <a:ln>
            <a:noFill/>
          </a:ln>
          <a:effectLst/>
        </c:spPr>
        <c:marker>
          <c:symbol val="none"/>
        </c:marker>
      </c:pivotFmt>
      <c:pivotFmt>
        <c:idx val="42"/>
        <c:spPr>
          <a:solidFill>
            <a:schemeClr val="dk1">
              <a:tint val="88500"/>
              <a:alpha val="70000"/>
            </a:schemeClr>
          </a:solidFill>
          <a:ln>
            <a:noFill/>
          </a:ln>
          <a:effectLst/>
        </c:spPr>
        <c:marker>
          <c:symbol val="none"/>
        </c:marker>
      </c:pivotFmt>
      <c:pivotFmt>
        <c:idx val="43"/>
        <c:spPr>
          <a:solidFill>
            <a:schemeClr val="dk1">
              <a:tint val="88500"/>
              <a:alpha val="70000"/>
            </a:schemeClr>
          </a:solidFill>
          <a:ln>
            <a:noFill/>
          </a:ln>
          <a:effectLst/>
        </c:spPr>
        <c:marker>
          <c:symbol val="none"/>
        </c:marker>
      </c:pivotFmt>
      <c:pivotFmt>
        <c:idx val="44"/>
        <c:spPr>
          <a:solidFill>
            <a:schemeClr val="dk1">
              <a:tint val="88500"/>
              <a:alpha val="70000"/>
            </a:schemeClr>
          </a:solidFill>
          <a:ln>
            <a:noFill/>
          </a:ln>
          <a:effectLst/>
        </c:spPr>
        <c:marker>
          <c:symbol val="none"/>
        </c:marker>
      </c:pivotFmt>
      <c:pivotFmt>
        <c:idx val="45"/>
        <c:spPr>
          <a:solidFill>
            <a:schemeClr val="dk1">
              <a:tint val="88500"/>
              <a:alpha val="70000"/>
            </a:schemeClr>
          </a:solidFill>
          <a:ln>
            <a:noFill/>
          </a:ln>
          <a:effectLst/>
        </c:spPr>
        <c:marker>
          <c:symbol val="none"/>
        </c:marker>
      </c:pivotFmt>
      <c:pivotFmt>
        <c:idx val="4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dk1">
              <a:tint val="88500"/>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Data11!$Q$3:$Q$4</c:f>
              <c:strCache>
                <c:ptCount val="1"/>
                <c:pt idx="0">
                  <c:v>College of Business</c:v>
                </c:pt>
              </c:strCache>
            </c:strRef>
          </c:tx>
          <c:spPr>
            <a:solidFill>
              <a:schemeClr val="dk1">
                <a:tint val="885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Data11!$Q$5:$Q$14</c:f>
              <c:numCache>
                <c:formatCode>General</c:formatCode>
                <c:ptCount val="10"/>
                <c:pt idx="0">
                  <c:v>108</c:v>
                </c:pt>
                <c:pt idx="1">
                  <c:v>102</c:v>
                </c:pt>
                <c:pt idx="2">
                  <c:v>114</c:v>
                </c:pt>
                <c:pt idx="3">
                  <c:v>130</c:v>
                </c:pt>
                <c:pt idx="4">
                  <c:v>111</c:v>
                </c:pt>
                <c:pt idx="5">
                  <c:v>135</c:v>
                </c:pt>
                <c:pt idx="6">
                  <c:v>164</c:v>
                </c:pt>
                <c:pt idx="7">
                  <c:v>148</c:v>
                </c:pt>
                <c:pt idx="8">
                  <c:v>116</c:v>
                </c:pt>
                <c:pt idx="9">
                  <c:v>131</c:v>
                </c:pt>
              </c:numCache>
            </c:numRef>
          </c:val>
          <c:extLst>
            <c:ext xmlns:c16="http://schemas.microsoft.com/office/drawing/2014/chart" uri="{C3380CC4-5D6E-409C-BE32-E72D297353CC}">
              <c16:uniqueId val="{00000001-7DC6-47BA-A627-C00222BC4441}"/>
            </c:ext>
          </c:extLst>
        </c:ser>
        <c:ser>
          <c:idx val="1"/>
          <c:order val="1"/>
          <c:tx>
            <c:strRef>
              <c:f>Data11!$R$3:$R$4</c:f>
              <c:strCache>
                <c:ptCount val="1"/>
                <c:pt idx="0">
                  <c:v>College of Computing</c:v>
                </c:pt>
              </c:strCache>
            </c:strRef>
          </c:tx>
          <c:spPr>
            <a:solidFill>
              <a:schemeClr val="dk1">
                <a:tint val="550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Data11!$R$5:$R$14</c:f>
              <c:numCache>
                <c:formatCode>General</c:formatCode>
                <c:ptCount val="10"/>
                <c:pt idx="0">
                  <c:v>0</c:v>
                </c:pt>
                <c:pt idx="1">
                  <c:v>0</c:v>
                </c:pt>
                <c:pt idx="2">
                  <c:v>0</c:v>
                </c:pt>
                <c:pt idx="3">
                  <c:v>0</c:v>
                </c:pt>
                <c:pt idx="4">
                  <c:v>0</c:v>
                </c:pt>
                <c:pt idx="5">
                  <c:v>0</c:v>
                </c:pt>
                <c:pt idx="6">
                  <c:v>120</c:v>
                </c:pt>
                <c:pt idx="7">
                  <c:v>172</c:v>
                </c:pt>
                <c:pt idx="8">
                  <c:v>181</c:v>
                </c:pt>
                <c:pt idx="9">
                  <c:v>159</c:v>
                </c:pt>
              </c:numCache>
            </c:numRef>
          </c:val>
          <c:extLst>
            <c:ext xmlns:c16="http://schemas.microsoft.com/office/drawing/2014/chart" uri="{C3380CC4-5D6E-409C-BE32-E72D297353CC}">
              <c16:uniqueId val="{00000002-7DC6-47BA-A627-C00222BC4441}"/>
            </c:ext>
          </c:extLst>
        </c:ser>
        <c:ser>
          <c:idx val="2"/>
          <c:order val="2"/>
          <c:tx>
            <c:strRef>
              <c:f>Data11!$S$3:$S$4</c:f>
              <c:strCache>
                <c:ptCount val="1"/>
                <c:pt idx="0">
                  <c:v>College of Engineering</c:v>
                </c:pt>
              </c:strCache>
            </c:strRef>
          </c:tx>
          <c:spPr>
            <a:solidFill>
              <a:schemeClr val="dk1">
                <a:tint val="750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Data11!$S$5:$S$14</c:f>
              <c:numCache>
                <c:formatCode>General</c:formatCode>
                <c:ptCount val="10"/>
                <c:pt idx="0">
                  <c:v>972</c:v>
                </c:pt>
                <c:pt idx="1">
                  <c:v>1023</c:v>
                </c:pt>
                <c:pt idx="2">
                  <c:v>1111</c:v>
                </c:pt>
                <c:pt idx="3">
                  <c:v>1166</c:v>
                </c:pt>
                <c:pt idx="4">
                  <c:v>1168</c:v>
                </c:pt>
                <c:pt idx="5">
                  <c:v>1116</c:v>
                </c:pt>
                <c:pt idx="6">
                  <c:v>1043</c:v>
                </c:pt>
                <c:pt idx="7">
                  <c:v>1106</c:v>
                </c:pt>
                <c:pt idx="8">
                  <c:v>1056</c:v>
                </c:pt>
                <c:pt idx="9">
                  <c:v>1010</c:v>
                </c:pt>
              </c:numCache>
            </c:numRef>
          </c:val>
          <c:extLst>
            <c:ext xmlns:c16="http://schemas.microsoft.com/office/drawing/2014/chart" uri="{C3380CC4-5D6E-409C-BE32-E72D297353CC}">
              <c16:uniqueId val="{00000003-7DC6-47BA-A627-C00222BC4441}"/>
            </c:ext>
          </c:extLst>
        </c:ser>
        <c:ser>
          <c:idx val="3"/>
          <c:order val="3"/>
          <c:tx>
            <c:strRef>
              <c:f>Data11!$T$3:$T$4</c:f>
              <c:strCache>
                <c:ptCount val="1"/>
                <c:pt idx="0">
                  <c:v>College of For Res &amp; Env Sci</c:v>
                </c:pt>
              </c:strCache>
            </c:strRef>
          </c:tx>
          <c:spPr>
            <a:solidFill>
              <a:schemeClr val="dk1">
                <a:tint val="985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Data11!$T$5:$T$14</c:f>
              <c:numCache>
                <c:formatCode>General</c:formatCode>
                <c:ptCount val="10"/>
                <c:pt idx="0">
                  <c:v>66</c:v>
                </c:pt>
                <c:pt idx="1">
                  <c:v>85</c:v>
                </c:pt>
                <c:pt idx="2">
                  <c:v>64</c:v>
                </c:pt>
                <c:pt idx="3">
                  <c:v>65</c:v>
                </c:pt>
                <c:pt idx="4">
                  <c:v>71</c:v>
                </c:pt>
                <c:pt idx="5">
                  <c:v>68</c:v>
                </c:pt>
                <c:pt idx="6">
                  <c:v>75</c:v>
                </c:pt>
                <c:pt idx="7">
                  <c:v>67</c:v>
                </c:pt>
                <c:pt idx="8">
                  <c:v>69</c:v>
                </c:pt>
                <c:pt idx="9">
                  <c:v>88</c:v>
                </c:pt>
              </c:numCache>
            </c:numRef>
          </c:val>
          <c:extLst>
            <c:ext xmlns:c16="http://schemas.microsoft.com/office/drawing/2014/chart" uri="{C3380CC4-5D6E-409C-BE32-E72D297353CC}">
              <c16:uniqueId val="{00000004-7DC6-47BA-A627-C00222BC4441}"/>
            </c:ext>
          </c:extLst>
        </c:ser>
        <c:ser>
          <c:idx val="4"/>
          <c:order val="4"/>
          <c:tx>
            <c:strRef>
              <c:f>Data11!$U$3:$U$4</c:f>
              <c:strCache>
                <c:ptCount val="1"/>
                <c:pt idx="0">
                  <c:v>School of Technology</c:v>
                </c:pt>
              </c:strCache>
            </c:strRef>
          </c:tx>
          <c:spPr>
            <a:solidFill>
              <a:schemeClr val="dk1">
                <a:tint val="300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Data11!$U$5:$U$14</c:f>
              <c:numCache>
                <c:formatCode>General</c:formatCode>
                <c:ptCount val="10"/>
                <c:pt idx="0">
                  <c:v>88</c:v>
                </c:pt>
                <c:pt idx="1">
                  <c:v>101</c:v>
                </c:pt>
                <c:pt idx="2">
                  <c:v>58</c:v>
                </c:pt>
                <c:pt idx="3">
                  <c:v>65</c:v>
                </c:pt>
                <c:pt idx="4">
                  <c:v>87</c:v>
                </c:pt>
                <c:pt idx="5">
                  <c:v>88</c:v>
                </c:pt>
                <c:pt idx="6">
                  <c:v>7</c:v>
                </c:pt>
                <c:pt idx="7">
                  <c:v>0</c:v>
                </c:pt>
                <c:pt idx="8">
                  <c:v>0</c:v>
                </c:pt>
                <c:pt idx="9">
                  <c:v>0</c:v>
                </c:pt>
              </c:numCache>
            </c:numRef>
          </c:val>
          <c:extLst>
            <c:ext xmlns:c16="http://schemas.microsoft.com/office/drawing/2014/chart" uri="{C3380CC4-5D6E-409C-BE32-E72D297353CC}">
              <c16:uniqueId val="{00000005-7DC6-47BA-A627-C00222BC4441}"/>
            </c:ext>
          </c:extLst>
        </c:ser>
        <c:ser>
          <c:idx val="5"/>
          <c:order val="5"/>
          <c:tx>
            <c:strRef>
              <c:f>Data11!$V$3:$V$4</c:f>
              <c:strCache>
                <c:ptCount val="1"/>
                <c:pt idx="0">
                  <c:v>College of Sciences &amp; Arts</c:v>
                </c:pt>
              </c:strCache>
            </c:strRef>
          </c:tx>
          <c:spPr>
            <a:solidFill>
              <a:schemeClr val="dk1">
                <a:tint val="600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Data11!$V$5:$V$14</c:f>
              <c:numCache>
                <c:formatCode>General</c:formatCode>
                <c:ptCount val="10"/>
                <c:pt idx="0">
                  <c:v>331</c:v>
                </c:pt>
                <c:pt idx="1">
                  <c:v>370</c:v>
                </c:pt>
                <c:pt idx="2">
                  <c:v>383</c:v>
                </c:pt>
                <c:pt idx="3">
                  <c:v>357</c:v>
                </c:pt>
                <c:pt idx="4">
                  <c:v>336</c:v>
                </c:pt>
                <c:pt idx="5">
                  <c:v>377</c:v>
                </c:pt>
                <c:pt idx="6">
                  <c:v>267</c:v>
                </c:pt>
                <c:pt idx="7">
                  <c:v>309</c:v>
                </c:pt>
                <c:pt idx="8">
                  <c:v>310</c:v>
                </c:pt>
                <c:pt idx="9">
                  <c:v>339</c:v>
                </c:pt>
              </c:numCache>
            </c:numRef>
          </c:val>
          <c:extLst>
            <c:ext xmlns:c16="http://schemas.microsoft.com/office/drawing/2014/chart" uri="{C3380CC4-5D6E-409C-BE32-E72D297353CC}">
              <c16:uniqueId val="{00000006-7DC6-47BA-A627-C00222BC4441}"/>
            </c:ext>
          </c:extLst>
        </c:ser>
        <c:ser>
          <c:idx val="6"/>
          <c:order val="6"/>
          <c:tx>
            <c:strRef>
              <c:f>Data11!$W$3:$W$4</c:f>
              <c:strCache>
                <c:ptCount val="1"/>
                <c:pt idx="0">
                  <c:v>Pavlis Honors College</c:v>
                </c:pt>
              </c:strCache>
            </c:strRef>
          </c:tx>
          <c:spPr>
            <a:solidFill>
              <a:schemeClr val="dk1">
                <a:tint val="800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Data11!$W$5:$W$14</c:f>
              <c:numCache>
                <c:formatCode>General</c:formatCode>
                <c:ptCount val="10"/>
                <c:pt idx="0">
                  <c:v>9</c:v>
                </c:pt>
                <c:pt idx="1">
                  <c:v>10</c:v>
                </c:pt>
                <c:pt idx="2">
                  <c:v>16</c:v>
                </c:pt>
                <c:pt idx="3">
                  <c:v>17</c:v>
                </c:pt>
                <c:pt idx="4">
                  <c:v>25</c:v>
                </c:pt>
                <c:pt idx="5">
                  <c:v>9</c:v>
                </c:pt>
                <c:pt idx="6">
                  <c:v>4</c:v>
                </c:pt>
                <c:pt idx="7">
                  <c:v>2</c:v>
                </c:pt>
                <c:pt idx="8">
                  <c:v>0</c:v>
                </c:pt>
                <c:pt idx="9">
                  <c:v>0</c:v>
                </c:pt>
              </c:numCache>
            </c:numRef>
          </c:val>
          <c:extLst>
            <c:ext xmlns:c16="http://schemas.microsoft.com/office/drawing/2014/chart" uri="{C3380CC4-5D6E-409C-BE32-E72D297353CC}">
              <c16:uniqueId val="{00000007-7DC6-47BA-A627-C00222BC4441}"/>
            </c:ext>
          </c:extLst>
        </c:ser>
        <c:ser>
          <c:idx val="7"/>
          <c:order val="7"/>
          <c:tx>
            <c:strRef>
              <c:f>Data11!$X$3:$X$4</c:f>
              <c:strCache>
                <c:ptCount val="1"/>
                <c:pt idx="0">
                  <c:v>Interdisciplinary</c:v>
                </c:pt>
              </c:strCache>
            </c:strRef>
          </c:tx>
          <c:spPr>
            <a:solidFill>
              <a:schemeClr val="dk1">
                <a:tint val="88500"/>
                <a:alpha val="70000"/>
              </a:schemeClr>
            </a:solidFill>
            <a:ln>
              <a:noFill/>
            </a:ln>
            <a:effectLst/>
          </c:spPr>
          <c:invertIfNegative val="0"/>
          <c:cat>
            <c:strRef>
              <c:f>Data11!$P$5:$P$14</c:f>
              <c:strCache>
                <c:ptCount val="10"/>
                <c:pt idx="0">
                  <c:v>2013-14 </c:v>
                </c:pt>
                <c:pt idx="1">
                  <c:v>2014-15 </c:v>
                </c:pt>
                <c:pt idx="2">
                  <c:v>2015-16 </c:v>
                </c:pt>
                <c:pt idx="3">
                  <c:v>2016-17 </c:v>
                </c:pt>
                <c:pt idx="4">
                  <c:v>2017-18 </c:v>
                </c:pt>
                <c:pt idx="5">
                  <c:v>2018-19 </c:v>
                </c:pt>
                <c:pt idx="6">
                  <c:v>2019-20 </c:v>
                </c:pt>
                <c:pt idx="7">
                  <c:v>2020-21 </c:v>
                </c:pt>
                <c:pt idx="8">
                  <c:v>2021-22 </c:v>
                </c:pt>
                <c:pt idx="9">
                  <c:v>2022-23 </c:v>
                </c:pt>
              </c:strCache>
            </c:strRef>
          </c:cat>
          <c:val>
            <c:numRef>
              <c:f>Data11!$X$5:$X$14</c:f>
              <c:numCache>
                <c:formatCode>General</c:formatCode>
                <c:ptCount val="10"/>
                <c:pt idx="0">
                  <c:v>0</c:v>
                </c:pt>
                <c:pt idx="1">
                  <c:v>2</c:v>
                </c:pt>
                <c:pt idx="2">
                  <c:v>3</c:v>
                </c:pt>
                <c:pt idx="3">
                  <c:v>5</c:v>
                </c:pt>
                <c:pt idx="4">
                  <c:v>2</c:v>
                </c:pt>
                <c:pt idx="5">
                  <c:v>7</c:v>
                </c:pt>
                <c:pt idx="6">
                  <c:v>17</c:v>
                </c:pt>
                <c:pt idx="7">
                  <c:v>16</c:v>
                </c:pt>
                <c:pt idx="8">
                  <c:v>22</c:v>
                </c:pt>
                <c:pt idx="9">
                  <c:v>29</c:v>
                </c:pt>
              </c:numCache>
            </c:numRef>
          </c:val>
          <c:extLst>
            <c:ext xmlns:c16="http://schemas.microsoft.com/office/drawing/2014/chart" uri="{C3380CC4-5D6E-409C-BE32-E72D297353CC}">
              <c16:uniqueId val="{00000008-7DC6-47BA-A627-C00222BC4441}"/>
            </c:ext>
          </c:extLst>
        </c:ser>
        <c:dLbls>
          <c:showLegendKey val="0"/>
          <c:showVal val="0"/>
          <c:showCatName val="0"/>
          <c:showSerName val="0"/>
          <c:showPercent val="0"/>
          <c:showBubbleSize val="0"/>
        </c:dLbls>
        <c:gapWidth val="80"/>
        <c:overlap val="25"/>
        <c:axId val="1686890896"/>
        <c:axId val="1817097920"/>
      </c:barChart>
      <c:catAx>
        <c:axId val="168689089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1817097920"/>
        <c:crosses val="autoZero"/>
        <c:auto val="1"/>
        <c:lblAlgn val="ctr"/>
        <c:lblOffset val="100"/>
        <c:noMultiLvlLbl val="0"/>
      </c:catAx>
      <c:valAx>
        <c:axId val="1817097920"/>
        <c:scaling>
          <c:orientation val="minMax"/>
          <c:max val="1200"/>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a:t>Degree count</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686890896"/>
        <c:crosses val="autoZero"/>
        <c:crossBetween val="between"/>
      </c:valAx>
      <c:spPr>
        <a:noFill/>
        <a:ln>
          <a:noFill/>
        </a:ln>
        <a:effectLst/>
      </c:spPr>
    </c:plotArea>
    <c:legend>
      <c:legendPos val="b"/>
      <c:layout>
        <c:manualLayout>
          <c:xMode val="edge"/>
          <c:yMode val="edge"/>
          <c:x val="5.420735242530017E-2"/>
          <c:y val="0.90892802607273604"/>
          <c:w val="0.94579268108727788"/>
          <c:h val="7.678626231978583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5"/>
          <c:order val="5"/>
          <c:tx>
            <c:v>2023</c:v>
          </c:tx>
          <c:spPr>
            <a:solidFill>
              <a:schemeClr val="accent3">
                <a:shade val="50000"/>
              </a:schemeClr>
            </a:solidFill>
            <a:ln>
              <a:noFill/>
            </a:ln>
            <a:effectLst/>
          </c:spPr>
          <c:invertIfNegative val="0"/>
          <c:cat>
            <c:strRef>
              <c:f>Data12!$L$3:$L$8</c:f>
              <c:strCache>
                <c:ptCount val="6"/>
                <c:pt idx="0">
                  <c:v>First Time Students</c:v>
                </c:pt>
                <c:pt idx="1">
                  <c:v>Transfer Students</c:v>
                </c:pt>
                <c:pt idx="2">
                  <c:v>All Students</c:v>
                </c:pt>
                <c:pt idx="3">
                  <c:v>First Time Students</c:v>
                </c:pt>
                <c:pt idx="4">
                  <c:v>Transfer Students</c:v>
                </c:pt>
                <c:pt idx="5">
                  <c:v>All Students</c:v>
                </c:pt>
              </c:strCache>
            </c:strRef>
          </c:cat>
          <c:val>
            <c:numRef>
              <c:f>Data12!$R$3:$R$8</c:f>
              <c:numCache>
                <c:formatCode>General</c:formatCode>
                <c:ptCount val="6"/>
                <c:pt idx="0">
                  <c:v>0.124</c:v>
                </c:pt>
                <c:pt idx="1">
                  <c:v>0.13900000000000001</c:v>
                </c:pt>
                <c:pt idx="2">
                  <c:v>0.125</c:v>
                </c:pt>
                <c:pt idx="3">
                  <c:v>0.87599999999999989</c:v>
                </c:pt>
                <c:pt idx="4">
                  <c:v>0.86099999999999999</c:v>
                </c:pt>
                <c:pt idx="5">
                  <c:v>0.875</c:v>
                </c:pt>
              </c:numCache>
            </c:numRef>
          </c:val>
          <c:extLst>
            <c:ext xmlns:c16="http://schemas.microsoft.com/office/drawing/2014/chart" uri="{C3380CC4-5D6E-409C-BE32-E72D297353CC}">
              <c16:uniqueId val="{00000005-2E4B-4627-88C0-81BA04CD9EF5}"/>
            </c:ext>
          </c:extLst>
        </c:ser>
        <c:dLbls>
          <c:showLegendKey val="0"/>
          <c:showVal val="0"/>
          <c:showCatName val="0"/>
          <c:showSerName val="0"/>
          <c:showPercent val="0"/>
          <c:showBubbleSize val="0"/>
        </c:dLbls>
        <c:gapWidth val="219"/>
        <c:overlap val="-27"/>
        <c:axId val="1936595296"/>
        <c:axId val="1937865792"/>
        <c:extLst>
          <c:ext xmlns:c15="http://schemas.microsoft.com/office/drawing/2012/chart" uri="{02D57815-91ED-43cb-92C2-25804820EDAC}">
            <c15:filteredBarSeries>
              <c15:ser>
                <c:idx val="0"/>
                <c:order val="0"/>
                <c:tx>
                  <c:v>2018</c:v>
                </c:tx>
                <c:spPr>
                  <a:solidFill>
                    <a:schemeClr val="accent3">
                      <a:tint val="50000"/>
                    </a:schemeClr>
                  </a:solidFill>
                  <a:ln>
                    <a:noFill/>
                  </a:ln>
                  <a:effectLst/>
                </c:spPr>
                <c:invertIfNegative val="0"/>
                <c:cat>
                  <c:strRef>
                    <c:extLst>
                      <c:ext uri="{02D57815-91ED-43cb-92C2-25804820EDAC}">
                        <c15:formulaRef>
                          <c15:sqref>Data12!$L$3:$L$8</c15:sqref>
                        </c15:formulaRef>
                      </c:ext>
                    </c:extLst>
                    <c:strCache>
                      <c:ptCount val="6"/>
                      <c:pt idx="0">
                        <c:v>First Time Students</c:v>
                      </c:pt>
                      <c:pt idx="1">
                        <c:v>Transfer Students</c:v>
                      </c:pt>
                      <c:pt idx="2">
                        <c:v>All Students</c:v>
                      </c:pt>
                      <c:pt idx="3">
                        <c:v>First Time Students</c:v>
                      </c:pt>
                      <c:pt idx="4">
                        <c:v>Transfer Students</c:v>
                      </c:pt>
                      <c:pt idx="5">
                        <c:v>All Students</c:v>
                      </c:pt>
                    </c:strCache>
                  </c:strRef>
                </c:cat>
                <c:val>
                  <c:numRef>
                    <c:extLst>
                      <c:ext uri="{02D57815-91ED-43cb-92C2-25804820EDAC}">
                        <c15:formulaRef>
                          <c15:sqref>Data12!$M$3:$M$8</c15:sqref>
                        </c15:formulaRef>
                      </c:ext>
                    </c:extLst>
                    <c:numCache>
                      <c:formatCode>General</c:formatCode>
                      <c:ptCount val="6"/>
                      <c:pt idx="0">
                        <c:v>0.16600000000000001</c:v>
                      </c:pt>
                      <c:pt idx="1">
                        <c:v>0.16399999999999998</c:v>
                      </c:pt>
                      <c:pt idx="2">
                        <c:v>0.16500000000000001</c:v>
                      </c:pt>
                      <c:pt idx="3">
                        <c:v>0.83400000000000007</c:v>
                      </c:pt>
                      <c:pt idx="4">
                        <c:v>0.83599999999999997</c:v>
                      </c:pt>
                      <c:pt idx="5">
                        <c:v>0.83499999999999996</c:v>
                      </c:pt>
                    </c:numCache>
                  </c:numRef>
                </c:val>
                <c:extLst>
                  <c:ext xmlns:c16="http://schemas.microsoft.com/office/drawing/2014/chart" uri="{C3380CC4-5D6E-409C-BE32-E72D297353CC}">
                    <c16:uniqueId val="{00000000-2E4B-4627-88C0-81BA04CD9EF5}"/>
                  </c:ext>
                </c:extLst>
              </c15:ser>
            </c15:filteredBarSeries>
            <c15:filteredBarSeries>
              <c15:ser>
                <c:idx val="1"/>
                <c:order val="1"/>
                <c:tx>
                  <c:v>2019</c:v>
                </c:tx>
                <c:spPr>
                  <a:solidFill>
                    <a:schemeClr val="accent3">
                      <a:tint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Data12!$L$3:$L$8</c15:sqref>
                        </c15:formulaRef>
                      </c:ext>
                    </c:extLst>
                    <c:strCache>
                      <c:ptCount val="6"/>
                      <c:pt idx="0">
                        <c:v>First Time Students</c:v>
                      </c:pt>
                      <c:pt idx="1">
                        <c:v>Transfer Students</c:v>
                      </c:pt>
                      <c:pt idx="2">
                        <c:v>All Students</c:v>
                      </c:pt>
                      <c:pt idx="3">
                        <c:v>First Time Students</c:v>
                      </c:pt>
                      <c:pt idx="4">
                        <c:v>Transfer Students</c:v>
                      </c:pt>
                      <c:pt idx="5">
                        <c:v>All Students</c:v>
                      </c:pt>
                    </c:strCache>
                  </c:strRef>
                </c:cat>
                <c:val>
                  <c:numRef>
                    <c:extLst xmlns:c15="http://schemas.microsoft.com/office/drawing/2012/chart">
                      <c:ext xmlns:c15="http://schemas.microsoft.com/office/drawing/2012/chart" uri="{02D57815-91ED-43cb-92C2-25804820EDAC}">
                        <c15:formulaRef>
                          <c15:sqref>Data12!$N$3:$N$8</c15:sqref>
                        </c15:formulaRef>
                      </c:ext>
                    </c:extLst>
                    <c:numCache>
                      <c:formatCode>General</c:formatCode>
                      <c:ptCount val="6"/>
                      <c:pt idx="0">
                        <c:v>0.16500000000000001</c:v>
                      </c:pt>
                      <c:pt idx="1">
                        <c:v>0.109</c:v>
                      </c:pt>
                      <c:pt idx="2">
                        <c:v>0.158</c:v>
                      </c:pt>
                      <c:pt idx="3">
                        <c:v>0.83499999999999996</c:v>
                      </c:pt>
                      <c:pt idx="4">
                        <c:v>0.8909999999999999</c:v>
                      </c:pt>
                      <c:pt idx="5">
                        <c:v>0.84200000000000008</c:v>
                      </c:pt>
                    </c:numCache>
                  </c:numRef>
                </c:val>
                <c:extLst xmlns:c15="http://schemas.microsoft.com/office/drawing/2012/chart">
                  <c:ext xmlns:c16="http://schemas.microsoft.com/office/drawing/2014/chart" uri="{C3380CC4-5D6E-409C-BE32-E72D297353CC}">
                    <c16:uniqueId val="{00000001-2E4B-4627-88C0-81BA04CD9EF5}"/>
                  </c:ext>
                </c:extLst>
              </c15:ser>
            </c15:filteredBarSeries>
            <c15:filteredBarSeries>
              <c15:ser>
                <c:idx val="2"/>
                <c:order val="2"/>
                <c:tx>
                  <c:v>2020</c:v>
                </c:tx>
                <c:spPr>
                  <a:solidFill>
                    <a:schemeClr val="accent3">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Data12!$L$3:$L$8</c15:sqref>
                        </c15:formulaRef>
                      </c:ext>
                    </c:extLst>
                    <c:strCache>
                      <c:ptCount val="6"/>
                      <c:pt idx="0">
                        <c:v>First Time Students</c:v>
                      </c:pt>
                      <c:pt idx="1">
                        <c:v>Transfer Students</c:v>
                      </c:pt>
                      <c:pt idx="2">
                        <c:v>All Students</c:v>
                      </c:pt>
                      <c:pt idx="3">
                        <c:v>First Time Students</c:v>
                      </c:pt>
                      <c:pt idx="4">
                        <c:v>Transfer Students</c:v>
                      </c:pt>
                      <c:pt idx="5">
                        <c:v>All Students</c:v>
                      </c:pt>
                    </c:strCache>
                  </c:strRef>
                </c:cat>
                <c:val>
                  <c:numRef>
                    <c:extLst xmlns:c15="http://schemas.microsoft.com/office/drawing/2012/chart">
                      <c:ext xmlns:c15="http://schemas.microsoft.com/office/drawing/2012/chart" uri="{02D57815-91ED-43cb-92C2-25804820EDAC}">
                        <c15:formulaRef>
                          <c15:sqref>Data12!$O$3:$O$8</c15:sqref>
                        </c15:formulaRef>
                      </c:ext>
                    </c:extLst>
                    <c:numCache>
                      <c:formatCode>General</c:formatCode>
                      <c:ptCount val="6"/>
                      <c:pt idx="0">
                        <c:v>0.14300000000000002</c:v>
                      </c:pt>
                      <c:pt idx="1">
                        <c:v>0.151</c:v>
                      </c:pt>
                      <c:pt idx="2">
                        <c:v>0.14400000000000002</c:v>
                      </c:pt>
                      <c:pt idx="3">
                        <c:v>0.85699999999999998</c:v>
                      </c:pt>
                      <c:pt idx="4">
                        <c:v>0.84900000000000009</c:v>
                      </c:pt>
                      <c:pt idx="5">
                        <c:v>0.85599999999999998</c:v>
                      </c:pt>
                    </c:numCache>
                  </c:numRef>
                </c:val>
                <c:extLst xmlns:c15="http://schemas.microsoft.com/office/drawing/2012/chart">
                  <c:ext xmlns:c16="http://schemas.microsoft.com/office/drawing/2014/chart" uri="{C3380CC4-5D6E-409C-BE32-E72D297353CC}">
                    <c16:uniqueId val="{00000002-2E4B-4627-88C0-81BA04CD9EF5}"/>
                  </c:ext>
                </c:extLst>
              </c15:ser>
            </c15:filteredBarSeries>
            <c15:filteredBarSeries>
              <c15:ser>
                <c:idx val="3"/>
                <c:order val="3"/>
                <c:tx>
                  <c:v>2021</c:v>
                </c:tx>
                <c:spPr>
                  <a:solidFill>
                    <a:schemeClr val="accent3">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Data12!$L$3:$L$8</c15:sqref>
                        </c15:formulaRef>
                      </c:ext>
                    </c:extLst>
                    <c:strCache>
                      <c:ptCount val="6"/>
                      <c:pt idx="0">
                        <c:v>First Time Students</c:v>
                      </c:pt>
                      <c:pt idx="1">
                        <c:v>Transfer Students</c:v>
                      </c:pt>
                      <c:pt idx="2">
                        <c:v>All Students</c:v>
                      </c:pt>
                      <c:pt idx="3">
                        <c:v>First Time Students</c:v>
                      </c:pt>
                      <c:pt idx="4">
                        <c:v>Transfer Students</c:v>
                      </c:pt>
                      <c:pt idx="5">
                        <c:v>All Students</c:v>
                      </c:pt>
                    </c:strCache>
                  </c:strRef>
                </c:cat>
                <c:val>
                  <c:numRef>
                    <c:extLst xmlns:c15="http://schemas.microsoft.com/office/drawing/2012/chart">
                      <c:ext xmlns:c15="http://schemas.microsoft.com/office/drawing/2012/chart" uri="{02D57815-91ED-43cb-92C2-25804820EDAC}">
                        <c15:formulaRef>
                          <c15:sqref>Data12!$P$3:$P$8</c15:sqref>
                        </c15:formulaRef>
                      </c:ext>
                    </c:extLst>
                    <c:numCache>
                      <c:formatCode>General</c:formatCode>
                      <c:ptCount val="6"/>
                      <c:pt idx="0">
                        <c:v>0.153</c:v>
                      </c:pt>
                      <c:pt idx="1">
                        <c:v>0.16800000000000001</c:v>
                      </c:pt>
                      <c:pt idx="2">
                        <c:v>0.155</c:v>
                      </c:pt>
                      <c:pt idx="3">
                        <c:v>0.84699999999999998</c:v>
                      </c:pt>
                      <c:pt idx="4">
                        <c:v>0.83200000000000007</c:v>
                      </c:pt>
                      <c:pt idx="5">
                        <c:v>0.84499999999999997</c:v>
                      </c:pt>
                    </c:numCache>
                  </c:numRef>
                </c:val>
                <c:extLst xmlns:c15="http://schemas.microsoft.com/office/drawing/2012/chart">
                  <c:ext xmlns:c16="http://schemas.microsoft.com/office/drawing/2014/chart" uri="{C3380CC4-5D6E-409C-BE32-E72D297353CC}">
                    <c16:uniqueId val="{00000003-2E4B-4627-88C0-81BA04CD9EF5}"/>
                  </c:ext>
                </c:extLst>
              </c15:ser>
            </c15:filteredBarSeries>
            <c15:filteredBarSeries>
              <c15:ser>
                <c:idx val="4"/>
                <c:order val="4"/>
                <c:tx>
                  <c:v>2022</c:v>
                </c:tx>
                <c:spPr>
                  <a:solidFill>
                    <a:schemeClr val="accent3">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Data12!$L$3:$L$8</c15:sqref>
                        </c15:formulaRef>
                      </c:ext>
                    </c:extLst>
                    <c:strCache>
                      <c:ptCount val="6"/>
                      <c:pt idx="0">
                        <c:v>First Time Students</c:v>
                      </c:pt>
                      <c:pt idx="1">
                        <c:v>Transfer Students</c:v>
                      </c:pt>
                      <c:pt idx="2">
                        <c:v>All Students</c:v>
                      </c:pt>
                      <c:pt idx="3">
                        <c:v>First Time Students</c:v>
                      </c:pt>
                      <c:pt idx="4">
                        <c:v>Transfer Students</c:v>
                      </c:pt>
                      <c:pt idx="5">
                        <c:v>All Students</c:v>
                      </c:pt>
                    </c:strCache>
                  </c:strRef>
                </c:cat>
                <c:val>
                  <c:numRef>
                    <c:extLst xmlns:c15="http://schemas.microsoft.com/office/drawing/2012/chart">
                      <c:ext xmlns:c15="http://schemas.microsoft.com/office/drawing/2012/chart" uri="{02D57815-91ED-43cb-92C2-25804820EDAC}">
                        <c15:formulaRef>
                          <c15:sqref>Data12!$Q$3:$Q$8</c15:sqref>
                        </c15:formulaRef>
                      </c:ext>
                    </c:extLst>
                    <c:numCache>
                      <c:formatCode>General</c:formatCode>
                      <c:ptCount val="6"/>
                      <c:pt idx="0">
                        <c:v>0.151</c:v>
                      </c:pt>
                      <c:pt idx="1">
                        <c:v>0.192</c:v>
                      </c:pt>
                      <c:pt idx="2">
                        <c:v>0.155</c:v>
                      </c:pt>
                      <c:pt idx="3">
                        <c:v>0.84900000000000009</c:v>
                      </c:pt>
                      <c:pt idx="4">
                        <c:v>0.80799999999999994</c:v>
                      </c:pt>
                      <c:pt idx="5">
                        <c:v>0.84499999999999997</c:v>
                      </c:pt>
                    </c:numCache>
                  </c:numRef>
                </c:val>
                <c:extLst xmlns:c15="http://schemas.microsoft.com/office/drawing/2012/chart">
                  <c:ext xmlns:c16="http://schemas.microsoft.com/office/drawing/2014/chart" uri="{C3380CC4-5D6E-409C-BE32-E72D297353CC}">
                    <c16:uniqueId val="{00000004-2E4B-4627-88C0-81BA04CD9EF5}"/>
                  </c:ext>
                </c:extLst>
              </c15:ser>
            </c15:filteredBarSeries>
          </c:ext>
        </c:extLst>
      </c:barChart>
      <c:catAx>
        <c:axId val="193659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7865792"/>
        <c:crosses val="autoZero"/>
        <c:auto val="1"/>
        <c:lblAlgn val="ctr"/>
        <c:lblOffset val="100"/>
        <c:noMultiLvlLbl val="0"/>
      </c:catAx>
      <c:valAx>
        <c:axId val="1937865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595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51BA-473A-9EF3-4CCA311D62E6}"/>
              </c:ext>
            </c:extLst>
          </c:dPt>
          <c:val>
            <c:numRef>
              <c:f>Data1!$O$18</c:f>
              <c:numCache>
                <c:formatCode>0%</c:formatCode>
                <c:ptCount val="1"/>
                <c:pt idx="0">
                  <c:v>1</c:v>
                </c:pt>
              </c:numCache>
            </c:numRef>
          </c:val>
          <c:extLst>
            <c:ext xmlns:c16="http://schemas.microsoft.com/office/drawing/2014/chart" uri="{C3380CC4-5D6E-409C-BE32-E72D297353CC}">
              <c16:uniqueId val="{00000002-51BA-473A-9EF3-4CCA311D62E6}"/>
            </c:ext>
          </c:extLst>
        </c:ser>
        <c:ser>
          <c:idx val="0"/>
          <c:order val="1"/>
          <c:tx>
            <c:strRef>
              <c:f>Data1!$N$16</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51BA-473A-9EF3-4CCA311D62E6}"/>
              </c:ext>
            </c:extLst>
          </c:dPt>
          <c:dLbls>
            <c:dLbl>
              <c:idx val="0"/>
              <c:tx>
                <c:rich>
                  <a:bodyPr/>
                  <a:lstStyle/>
                  <a:p>
                    <a:fld id="{94340805-AB76-483F-9925-7E179291A9CF}"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51BA-473A-9EF3-4CCA311D62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Data1!$O$16</c:f>
              <c:numCache>
                <c:formatCode>0%</c:formatCode>
                <c:ptCount val="1"/>
                <c:pt idx="0">
                  <c:v>0.32116788321167883</c:v>
                </c:pt>
              </c:numCache>
            </c:numRef>
          </c:val>
          <c:extLst>
            <c:ext xmlns:c16="http://schemas.microsoft.com/office/drawing/2014/chart" uri="{C3380CC4-5D6E-409C-BE32-E72D297353CC}">
              <c16:uniqueId val="{00000005-51BA-473A-9EF3-4CCA311D62E6}"/>
            </c:ext>
          </c:extLst>
        </c:ser>
        <c:dLbls>
          <c:showLegendKey val="0"/>
          <c:showVal val="0"/>
          <c:showCatName val="0"/>
          <c:showSerName val="0"/>
          <c:showPercent val="0"/>
          <c:showBubbleSize val="0"/>
        </c:dLbls>
        <c:gapWidth val="0"/>
        <c:overlap val="100"/>
        <c:axId val="1668713712"/>
        <c:axId val="1609385200"/>
      </c:barChart>
      <c:scatterChart>
        <c:scatterStyle val="lineMarker"/>
        <c:varyColors val="0"/>
        <c:ser>
          <c:idx val="2"/>
          <c:order val="2"/>
          <c:tx>
            <c:strRef>
              <c:f>Data1!$Q$15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Data1!$Q$16</c:f>
              <c:numCache>
                <c:formatCode>0%</c:formatCode>
                <c:ptCount val="1"/>
                <c:pt idx="0">
                  <c:v>0.28116788321167885</c:v>
                </c:pt>
              </c:numCache>
            </c:numRef>
          </c:xVal>
          <c:yVal>
            <c:numLit>
              <c:formatCode>General</c:formatCode>
              <c:ptCount val="1"/>
              <c:pt idx="0">
                <c:v>0.5</c:v>
              </c:pt>
            </c:numLit>
          </c:yVal>
          <c:smooth val="0"/>
          <c:extLst>
            <c:ext xmlns:c16="http://schemas.microsoft.com/office/drawing/2014/chart" uri="{C3380CC4-5D6E-409C-BE32-E72D297353CC}">
              <c16:uniqueId val="{00000006-51BA-473A-9EF3-4CCA311D62E6}"/>
            </c:ext>
          </c:extLst>
        </c:ser>
        <c:dLbls>
          <c:showLegendKey val="0"/>
          <c:showVal val="0"/>
          <c:showCatName val="0"/>
          <c:showSerName val="0"/>
          <c:showPercent val="0"/>
          <c:showBubbleSize val="0"/>
        </c:dLbls>
        <c:axId val="1544208576"/>
        <c:axId val="1544208160"/>
      </c:scatterChart>
      <c:catAx>
        <c:axId val="1668713712"/>
        <c:scaling>
          <c:orientation val="minMax"/>
        </c:scaling>
        <c:delete val="1"/>
        <c:axPos val="l"/>
        <c:numFmt formatCode="General" sourceLinked="1"/>
        <c:majorTickMark val="none"/>
        <c:minorTickMark val="none"/>
        <c:tickLblPos val="nextTo"/>
        <c:crossAx val="1609385200"/>
        <c:crosses val="autoZero"/>
        <c:auto val="1"/>
        <c:lblAlgn val="ctr"/>
        <c:lblOffset val="100"/>
        <c:noMultiLvlLbl val="0"/>
      </c:catAx>
      <c:valAx>
        <c:axId val="1609385200"/>
        <c:scaling>
          <c:orientation val="minMax"/>
          <c:max val="1"/>
        </c:scaling>
        <c:delete val="1"/>
        <c:axPos val="b"/>
        <c:numFmt formatCode="0%" sourceLinked="1"/>
        <c:majorTickMark val="none"/>
        <c:minorTickMark val="none"/>
        <c:tickLblPos val="nextTo"/>
        <c:crossAx val="1668713712"/>
        <c:crosses val="autoZero"/>
        <c:crossBetween val="between"/>
      </c:valAx>
      <c:valAx>
        <c:axId val="1544208160"/>
        <c:scaling>
          <c:orientation val="minMax"/>
          <c:max val="1"/>
        </c:scaling>
        <c:delete val="1"/>
        <c:axPos val="r"/>
        <c:numFmt formatCode="General" sourceLinked="1"/>
        <c:majorTickMark val="out"/>
        <c:minorTickMark val="none"/>
        <c:tickLblPos val="nextTo"/>
        <c:crossAx val="1544208576"/>
        <c:crosses val="max"/>
        <c:crossBetween val="midCat"/>
      </c:valAx>
      <c:valAx>
        <c:axId val="1544208576"/>
        <c:scaling>
          <c:orientation val="minMax"/>
        </c:scaling>
        <c:delete val="1"/>
        <c:axPos val="b"/>
        <c:numFmt formatCode="0%" sourceLinked="1"/>
        <c:majorTickMark val="out"/>
        <c:minorTickMark val="none"/>
        <c:tickLblPos val="nextTo"/>
        <c:crossAx val="15442081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3-AD70-4E46-A168-7AB7733C9C0F}"/>
              </c:ext>
            </c:extLst>
          </c:dPt>
          <c:val>
            <c:numRef>
              <c:f>Data1!$O$18</c:f>
              <c:numCache>
                <c:formatCode>0%</c:formatCode>
                <c:ptCount val="1"/>
                <c:pt idx="0">
                  <c:v>1</c:v>
                </c:pt>
              </c:numCache>
            </c:numRef>
          </c:val>
          <c:extLst>
            <c:ext xmlns:c16="http://schemas.microsoft.com/office/drawing/2014/chart" uri="{C3380CC4-5D6E-409C-BE32-E72D297353CC}">
              <c16:uniqueId val="{00000001-AD70-4E46-A168-7AB7733C9C0F}"/>
            </c:ext>
          </c:extLst>
        </c:ser>
        <c:ser>
          <c:idx val="0"/>
          <c:order val="1"/>
          <c:tx>
            <c:strRef>
              <c:f>Data1!$N$16</c:f>
              <c:strCache>
                <c:ptCount val="1"/>
                <c:pt idx="0">
                  <c:v>Women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2-AD70-4E46-A168-7AB7733C9C0F}"/>
              </c:ext>
            </c:extLst>
          </c:dPt>
          <c:dLbls>
            <c:dLbl>
              <c:idx val="0"/>
              <c:tx>
                <c:rich>
                  <a:bodyPr/>
                  <a:lstStyle/>
                  <a:p>
                    <a:fld id="{94340805-AB76-483F-9925-7E179291A9CF}"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D70-4E46-A168-7AB7733C9C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Data1!$O$16</c:f>
              <c:numCache>
                <c:formatCode>0%</c:formatCode>
                <c:ptCount val="1"/>
                <c:pt idx="0">
                  <c:v>0.32116788321167883</c:v>
                </c:pt>
              </c:numCache>
            </c:numRef>
          </c:val>
          <c:extLst>
            <c:ext xmlns:c16="http://schemas.microsoft.com/office/drawing/2014/chart" uri="{C3380CC4-5D6E-409C-BE32-E72D297353CC}">
              <c16:uniqueId val="{00000000-AD70-4E46-A168-7AB7733C9C0F}"/>
            </c:ext>
          </c:extLst>
        </c:ser>
        <c:dLbls>
          <c:showLegendKey val="0"/>
          <c:showVal val="0"/>
          <c:showCatName val="0"/>
          <c:showSerName val="0"/>
          <c:showPercent val="0"/>
          <c:showBubbleSize val="0"/>
        </c:dLbls>
        <c:gapWidth val="0"/>
        <c:overlap val="100"/>
        <c:axId val="1668713712"/>
        <c:axId val="1609385200"/>
      </c:barChart>
      <c:scatterChart>
        <c:scatterStyle val="lineMarker"/>
        <c:varyColors val="0"/>
        <c:ser>
          <c:idx val="2"/>
          <c:order val="2"/>
          <c:tx>
            <c:strRef>
              <c:f>Data1!$Q$15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Data1!$Q$16</c:f>
              <c:numCache>
                <c:formatCode>0%</c:formatCode>
                <c:ptCount val="1"/>
                <c:pt idx="0">
                  <c:v>0.28116788321167885</c:v>
                </c:pt>
              </c:numCache>
            </c:numRef>
          </c:xVal>
          <c:yVal>
            <c:numLit>
              <c:formatCode>General</c:formatCode>
              <c:ptCount val="1"/>
              <c:pt idx="0">
                <c:v>0.5</c:v>
              </c:pt>
            </c:numLit>
          </c:yVal>
          <c:smooth val="0"/>
          <c:extLst>
            <c:ext xmlns:c16="http://schemas.microsoft.com/office/drawing/2014/chart" uri="{C3380CC4-5D6E-409C-BE32-E72D297353CC}">
              <c16:uniqueId val="{00000004-AD70-4E46-A168-7AB7733C9C0F}"/>
            </c:ext>
          </c:extLst>
        </c:ser>
        <c:dLbls>
          <c:showLegendKey val="0"/>
          <c:showVal val="0"/>
          <c:showCatName val="0"/>
          <c:showSerName val="0"/>
          <c:showPercent val="0"/>
          <c:showBubbleSize val="0"/>
        </c:dLbls>
        <c:axId val="1544208576"/>
        <c:axId val="1544208160"/>
      </c:scatterChart>
      <c:catAx>
        <c:axId val="1668713712"/>
        <c:scaling>
          <c:orientation val="minMax"/>
        </c:scaling>
        <c:delete val="1"/>
        <c:axPos val="l"/>
        <c:numFmt formatCode="General" sourceLinked="1"/>
        <c:majorTickMark val="none"/>
        <c:minorTickMark val="none"/>
        <c:tickLblPos val="nextTo"/>
        <c:crossAx val="1609385200"/>
        <c:crosses val="autoZero"/>
        <c:auto val="1"/>
        <c:lblAlgn val="ctr"/>
        <c:lblOffset val="100"/>
        <c:noMultiLvlLbl val="0"/>
      </c:catAx>
      <c:valAx>
        <c:axId val="1609385200"/>
        <c:scaling>
          <c:orientation val="minMax"/>
          <c:max val="1"/>
        </c:scaling>
        <c:delete val="1"/>
        <c:axPos val="b"/>
        <c:numFmt formatCode="0%" sourceLinked="1"/>
        <c:majorTickMark val="none"/>
        <c:minorTickMark val="none"/>
        <c:tickLblPos val="nextTo"/>
        <c:crossAx val="1668713712"/>
        <c:crosses val="autoZero"/>
        <c:crossBetween val="between"/>
      </c:valAx>
      <c:valAx>
        <c:axId val="1544208160"/>
        <c:scaling>
          <c:orientation val="minMax"/>
          <c:max val="1"/>
        </c:scaling>
        <c:delete val="1"/>
        <c:axPos val="r"/>
        <c:numFmt formatCode="General" sourceLinked="1"/>
        <c:majorTickMark val="out"/>
        <c:minorTickMark val="none"/>
        <c:tickLblPos val="nextTo"/>
        <c:crossAx val="1544208576"/>
        <c:crosses val="max"/>
        <c:crossBetween val="midCat"/>
      </c:valAx>
      <c:valAx>
        <c:axId val="1544208576"/>
        <c:scaling>
          <c:orientation val="minMax"/>
        </c:scaling>
        <c:delete val="1"/>
        <c:axPos val="b"/>
        <c:numFmt formatCode="0%" sourceLinked="1"/>
        <c:majorTickMark val="out"/>
        <c:minorTickMark val="none"/>
        <c:tickLblPos val="nextTo"/>
        <c:crossAx val="15442081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Data1!$N$18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2-E442-442F-AF85-88F81B6D46D7}"/>
              </c:ext>
            </c:extLst>
          </c:dPt>
          <c:val>
            <c:numRef>
              <c:f>Data1!$O$18</c:f>
              <c:numCache>
                <c:formatCode>0%</c:formatCode>
                <c:ptCount val="1"/>
                <c:pt idx="0">
                  <c:v>1</c:v>
                </c:pt>
              </c:numCache>
            </c:numRef>
          </c:val>
          <c:extLst>
            <c:ext xmlns:c16="http://schemas.microsoft.com/office/drawing/2014/chart" uri="{C3380CC4-5D6E-409C-BE32-E72D297353CC}">
              <c16:uniqueId val="{00000001-E442-442F-AF85-88F81B6D46D7}"/>
            </c:ext>
          </c:extLst>
        </c:ser>
        <c:ser>
          <c:idx val="0"/>
          <c:order val="1"/>
          <c:tx>
            <c:strRef>
              <c:f>Data1!$N$17</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3-E442-442F-AF85-88F81B6D46D7}"/>
              </c:ext>
            </c:extLst>
          </c:dPt>
          <c:dLbls>
            <c:dLbl>
              <c:idx val="0"/>
              <c:tx>
                <c:rich>
                  <a:bodyPr/>
                  <a:lstStyle/>
                  <a:p>
                    <a:fld id="{3DE3875D-7984-4AD9-89F4-F564D0BC8F2A}"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442-442F-AF85-88F81B6D46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Data1!$O$17</c:f>
              <c:numCache>
                <c:formatCode>0%</c:formatCode>
                <c:ptCount val="1"/>
                <c:pt idx="0">
                  <c:v>0.67883211678832112</c:v>
                </c:pt>
              </c:numCache>
            </c:numRef>
          </c:val>
          <c:extLst>
            <c:ext xmlns:c16="http://schemas.microsoft.com/office/drawing/2014/chart" uri="{C3380CC4-5D6E-409C-BE32-E72D297353CC}">
              <c16:uniqueId val="{00000000-E442-442F-AF85-88F81B6D46D7}"/>
            </c:ext>
          </c:extLst>
        </c:ser>
        <c:dLbls>
          <c:showLegendKey val="0"/>
          <c:showVal val="0"/>
          <c:showCatName val="0"/>
          <c:showSerName val="0"/>
          <c:showPercent val="0"/>
          <c:showBubbleSize val="0"/>
        </c:dLbls>
        <c:gapWidth val="0"/>
        <c:overlap val="100"/>
        <c:axId val="1617990544"/>
        <c:axId val="1619741872"/>
      </c:barChart>
      <c:scatterChart>
        <c:scatterStyle val="lineMarker"/>
        <c:varyColors val="0"/>
        <c:ser>
          <c:idx val="2"/>
          <c:order val="2"/>
          <c:tx>
            <c:strRef>
              <c:f>Data1!$Q$15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Data1!$Q$17</c:f>
              <c:numCache>
                <c:formatCode>0%</c:formatCode>
                <c:ptCount val="1"/>
                <c:pt idx="0">
                  <c:v>0.63883211678832108</c:v>
                </c:pt>
              </c:numCache>
            </c:numRef>
          </c:xVal>
          <c:yVal>
            <c:numLit>
              <c:formatCode>General</c:formatCode>
              <c:ptCount val="1"/>
              <c:pt idx="0">
                <c:v>0.5</c:v>
              </c:pt>
            </c:numLit>
          </c:yVal>
          <c:smooth val="0"/>
          <c:extLst>
            <c:ext xmlns:c16="http://schemas.microsoft.com/office/drawing/2014/chart" uri="{C3380CC4-5D6E-409C-BE32-E72D297353CC}">
              <c16:uniqueId val="{00000004-E442-442F-AF85-88F81B6D46D7}"/>
            </c:ext>
          </c:extLst>
        </c:ser>
        <c:dLbls>
          <c:showLegendKey val="0"/>
          <c:showVal val="0"/>
          <c:showCatName val="0"/>
          <c:showSerName val="0"/>
          <c:showPercent val="0"/>
          <c:showBubbleSize val="0"/>
        </c:dLbls>
        <c:axId val="1619731056"/>
        <c:axId val="1619736048"/>
      </c:scatterChart>
      <c:catAx>
        <c:axId val="1617990544"/>
        <c:scaling>
          <c:orientation val="minMax"/>
        </c:scaling>
        <c:delete val="1"/>
        <c:axPos val="l"/>
        <c:numFmt formatCode="General" sourceLinked="1"/>
        <c:majorTickMark val="none"/>
        <c:minorTickMark val="none"/>
        <c:tickLblPos val="nextTo"/>
        <c:crossAx val="1619741872"/>
        <c:crosses val="autoZero"/>
        <c:auto val="1"/>
        <c:lblAlgn val="ctr"/>
        <c:lblOffset val="100"/>
        <c:noMultiLvlLbl val="0"/>
      </c:catAx>
      <c:valAx>
        <c:axId val="1619741872"/>
        <c:scaling>
          <c:orientation val="minMax"/>
          <c:max val="1"/>
        </c:scaling>
        <c:delete val="1"/>
        <c:axPos val="b"/>
        <c:numFmt formatCode="0%" sourceLinked="1"/>
        <c:majorTickMark val="none"/>
        <c:minorTickMark val="none"/>
        <c:tickLblPos val="nextTo"/>
        <c:crossAx val="1617990544"/>
        <c:crosses val="autoZero"/>
        <c:crossBetween val="between"/>
      </c:valAx>
      <c:valAx>
        <c:axId val="1619736048"/>
        <c:scaling>
          <c:orientation val="minMax"/>
          <c:max val="1"/>
        </c:scaling>
        <c:delete val="1"/>
        <c:axPos val="r"/>
        <c:numFmt formatCode="General" sourceLinked="1"/>
        <c:majorTickMark val="out"/>
        <c:minorTickMark val="none"/>
        <c:tickLblPos val="nextTo"/>
        <c:crossAx val="1619731056"/>
        <c:crosses val="max"/>
        <c:crossBetween val="midCat"/>
      </c:valAx>
      <c:valAx>
        <c:axId val="1619731056"/>
        <c:scaling>
          <c:orientation val="minMax"/>
        </c:scaling>
        <c:delete val="1"/>
        <c:axPos val="b"/>
        <c:numFmt formatCode="0%" sourceLinked="1"/>
        <c:majorTickMark val="out"/>
        <c:minorTickMark val="none"/>
        <c:tickLblPos val="nextTo"/>
        <c:crossAx val="16197360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2022-23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Data2!$O$21</c:f>
              <c:strCache>
                <c:ptCount val="1"/>
                <c:pt idx="0">
                  <c:v>2022-23</c:v>
                </c:pt>
              </c:strCache>
            </c:strRef>
          </c:tx>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FE50-4C6F-811E-C6ABCEBE7CE3}"/>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FE50-4C6F-811E-C6ABCEBE7CE3}"/>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FE50-4C6F-811E-C6ABCEBE7CE3}"/>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FE50-4C6F-811E-C6ABCEBE7CE3}"/>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FE50-4C6F-811E-C6ABCEBE7CE3}"/>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FE50-4C6F-811E-C6ABCEBE7CE3}"/>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FE50-4C6F-811E-C6ABCEBE7CE3}"/>
              </c:ext>
            </c:extLst>
          </c:dPt>
          <c:dLbls>
            <c:dLbl>
              <c:idx val="0"/>
              <c:layout>
                <c:manualLayout>
                  <c:x val="8.1740847555590121E-2"/>
                  <c:y val="-0.2073710786151731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50-4C6F-811E-C6ABCEBE7CE3}"/>
                </c:ext>
              </c:extLst>
            </c:dLbl>
            <c:dLbl>
              <c:idx val="1"/>
              <c:layout>
                <c:manualLayout>
                  <c:x val="7.1879957030453828E-2"/>
                  <c:y val="-9.1827271591051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50-4C6F-811E-C6ABCEBE7CE3}"/>
                </c:ext>
              </c:extLst>
            </c:dLbl>
            <c:dLbl>
              <c:idx val="2"/>
              <c:layout>
                <c:manualLayout>
                  <c:x val="8.9116391936612915E-2"/>
                  <c:y val="3.34813148356455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E50-4C6F-811E-C6ABCEBE7CE3}"/>
                </c:ext>
              </c:extLst>
            </c:dLbl>
            <c:dLbl>
              <c:idx val="3"/>
              <c:layout>
                <c:manualLayout>
                  <c:x val="5.319302916592409E-2"/>
                  <c:y val="0.133429821272340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E50-4C6F-811E-C6ABCEBE7CE3}"/>
                </c:ext>
              </c:extLst>
            </c:dLbl>
            <c:dLbl>
              <c:idx val="4"/>
              <c:layout>
                <c:manualLayout>
                  <c:x val="4.0915347827842181E-2"/>
                  <c:y val="0.226043744531933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E50-4C6F-811E-C6ABCEBE7CE3}"/>
                </c:ext>
              </c:extLst>
            </c:dLbl>
            <c:dLbl>
              <c:idx val="6"/>
              <c:layout>
                <c:manualLayout>
                  <c:x val="-3.2283776239337616E-4"/>
                  <c:y val="-0.211924259467566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E50-4C6F-811E-C6ABCEBE7CE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Data2!$N$22:$N$28</c:f>
              <c:strCache>
                <c:ptCount val="7"/>
                <c:pt idx="0">
                  <c:v>Domestic Not Supplied</c:v>
                </c:pt>
                <c:pt idx="1">
                  <c:v>American Indian/ Alaskan Native</c:v>
                </c:pt>
                <c:pt idx="2">
                  <c:v>African American/ Non Hispanic</c:v>
                </c:pt>
                <c:pt idx="3">
                  <c:v>Asian/ Asian American**</c:v>
                </c:pt>
                <c:pt idx="4">
                  <c:v>Hispanic/ Hispanic American</c:v>
                </c:pt>
                <c:pt idx="5">
                  <c:v>White/ Non Hispanic</c:v>
                </c:pt>
                <c:pt idx="6">
                  <c:v>Multi Racial</c:v>
                </c:pt>
              </c:strCache>
            </c:strRef>
          </c:cat>
          <c:val>
            <c:numRef>
              <c:f>Data2!$O$22:$O$28</c:f>
              <c:numCache>
                <c:formatCode>General</c:formatCode>
                <c:ptCount val="7"/>
                <c:pt idx="0">
                  <c:v>18</c:v>
                </c:pt>
                <c:pt idx="1">
                  <c:v>5</c:v>
                </c:pt>
                <c:pt idx="2">
                  <c:v>13</c:v>
                </c:pt>
                <c:pt idx="3">
                  <c:v>28</c:v>
                </c:pt>
                <c:pt idx="4">
                  <c:v>26</c:v>
                </c:pt>
                <c:pt idx="5">
                  <c:v>970</c:v>
                </c:pt>
                <c:pt idx="6">
                  <c:v>40</c:v>
                </c:pt>
              </c:numCache>
            </c:numRef>
          </c:val>
          <c:extLst>
            <c:ext xmlns:c16="http://schemas.microsoft.com/office/drawing/2014/chart" uri="{C3380CC4-5D6E-409C-BE32-E72D297353CC}">
              <c16:uniqueId val="{0000000E-FE50-4C6F-811E-C6ABCEBE7CE3}"/>
            </c:ext>
          </c:extLst>
        </c:ser>
        <c:dLbls>
          <c:dLblPos val="bestFit"/>
          <c:showLegendKey val="0"/>
          <c:showVal val="1"/>
          <c:showCatName val="0"/>
          <c:showSerName val="0"/>
          <c:showPercent val="0"/>
          <c:showBubbleSize val="0"/>
          <c:showLeaderLines val="1"/>
        </c:dLbls>
        <c:firstSliceAng val="69"/>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Data2!$N$18</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Data2!$O$18</c:f>
              <c:numCache>
                <c:formatCode>0%</c:formatCode>
                <c:ptCount val="1"/>
                <c:pt idx="0">
                  <c:v>1</c:v>
                </c:pt>
              </c:numCache>
            </c:numRef>
          </c:val>
          <c:extLst>
            <c:ext xmlns:c16="http://schemas.microsoft.com/office/drawing/2014/chart" uri="{C3380CC4-5D6E-409C-BE32-E72D297353CC}">
              <c16:uniqueId val="{00000000-1594-476E-BE01-971C279DBA54}"/>
            </c:ext>
          </c:extLst>
        </c:ser>
        <c:ser>
          <c:idx val="0"/>
          <c:order val="1"/>
          <c:tx>
            <c:strRef>
              <c:f>Data2!$N$16</c:f>
              <c:strCache>
                <c:ptCount val="1"/>
                <c:pt idx="0">
                  <c:v>Women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7FA450C8-0361-4167-A79F-29C2B653C2FB}"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594-476E-BE01-971C279DBA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Data2!$O$16</c:f>
              <c:numCache>
                <c:formatCode>0%</c:formatCode>
                <c:ptCount val="1"/>
                <c:pt idx="0">
                  <c:v>0.31474820143884891</c:v>
                </c:pt>
              </c:numCache>
            </c:numRef>
          </c:val>
          <c:extLst>
            <c:ext xmlns:c16="http://schemas.microsoft.com/office/drawing/2014/chart" uri="{C3380CC4-5D6E-409C-BE32-E72D297353CC}">
              <c16:uniqueId val="{00000002-1594-476E-BE01-971C279DBA54}"/>
            </c:ext>
          </c:extLst>
        </c:ser>
        <c:dLbls>
          <c:showLegendKey val="0"/>
          <c:showVal val="0"/>
          <c:showCatName val="0"/>
          <c:showSerName val="0"/>
          <c:showPercent val="0"/>
          <c:showBubbleSize val="0"/>
        </c:dLbls>
        <c:gapWidth val="0"/>
        <c:overlap val="100"/>
        <c:axId val="2001422528"/>
        <c:axId val="1993831616"/>
      </c:barChart>
      <c:scatterChart>
        <c:scatterStyle val="lineMarker"/>
        <c:varyColors val="0"/>
        <c:ser>
          <c:idx val="2"/>
          <c:order val="2"/>
          <c:tx>
            <c:strRef>
              <c:f>Data2!$Q$15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Data2!$Q$16</c:f>
              <c:numCache>
                <c:formatCode>0%</c:formatCode>
                <c:ptCount val="1"/>
                <c:pt idx="0">
                  <c:v>0.27474820143884893</c:v>
                </c:pt>
              </c:numCache>
            </c:numRef>
          </c:xVal>
          <c:yVal>
            <c:numLit>
              <c:formatCode>General</c:formatCode>
              <c:ptCount val="1"/>
              <c:pt idx="0">
                <c:v>0.5</c:v>
              </c:pt>
            </c:numLit>
          </c:yVal>
          <c:smooth val="0"/>
          <c:extLst>
            <c:ext xmlns:c16="http://schemas.microsoft.com/office/drawing/2014/chart" uri="{C3380CC4-5D6E-409C-BE32-E72D297353CC}">
              <c16:uniqueId val="{00000003-1594-476E-BE01-971C279DBA54}"/>
            </c:ext>
          </c:extLst>
        </c:ser>
        <c:dLbls>
          <c:showLegendKey val="0"/>
          <c:showVal val="0"/>
          <c:showCatName val="0"/>
          <c:showSerName val="0"/>
          <c:showPercent val="0"/>
          <c:showBubbleSize val="0"/>
        </c:dLbls>
        <c:axId val="1993816640"/>
        <c:axId val="1993812064"/>
      </c:scatterChart>
      <c:catAx>
        <c:axId val="2001422528"/>
        <c:scaling>
          <c:orientation val="minMax"/>
        </c:scaling>
        <c:delete val="1"/>
        <c:axPos val="l"/>
        <c:numFmt formatCode="General" sourceLinked="1"/>
        <c:majorTickMark val="none"/>
        <c:minorTickMark val="none"/>
        <c:tickLblPos val="nextTo"/>
        <c:crossAx val="1993831616"/>
        <c:crosses val="autoZero"/>
        <c:auto val="1"/>
        <c:lblAlgn val="ctr"/>
        <c:lblOffset val="100"/>
        <c:noMultiLvlLbl val="0"/>
      </c:catAx>
      <c:valAx>
        <c:axId val="1993831616"/>
        <c:scaling>
          <c:orientation val="minMax"/>
          <c:max val="1"/>
        </c:scaling>
        <c:delete val="1"/>
        <c:axPos val="b"/>
        <c:numFmt formatCode="0%" sourceLinked="1"/>
        <c:majorTickMark val="none"/>
        <c:minorTickMark val="none"/>
        <c:tickLblPos val="nextTo"/>
        <c:crossAx val="2001422528"/>
        <c:crosses val="autoZero"/>
        <c:crossBetween val="between"/>
      </c:valAx>
      <c:valAx>
        <c:axId val="1993812064"/>
        <c:scaling>
          <c:orientation val="minMax"/>
          <c:max val="1"/>
        </c:scaling>
        <c:delete val="1"/>
        <c:axPos val="r"/>
        <c:numFmt formatCode="General" sourceLinked="1"/>
        <c:majorTickMark val="out"/>
        <c:minorTickMark val="none"/>
        <c:tickLblPos val="nextTo"/>
        <c:crossAx val="1993816640"/>
        <c:crosses val="max"/>
        <c:crossBetween val="midCat"/>
      </c:valAx>
      <c:valAx>
        <c:axId val="1993816640"/>
        <c:scaling>
          <c:orientation val="minMax"/>
        </c:scaling>
        <c:delete val="1"/>
        <c:axPos val="b"/>
        <c:numFmt formatCode="0%" sourceLinked="1"/>
        <c:majorTickMark val="out"/>
        <c:minorTickMark val="none"/>
        <c:tickLblPos val="nextTo"/>
        <c:crossAx val="1993812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Data2!$N$18</c:f>
              <c:strCache>
                <c:ptCount val="1"/>
                <c:pt idx="0">
                  <c:v>total</c:v>
                </c:pt>
              </c:strCache>
            </c:strRef>
          </c:tx>
          <c:spPr>
            <a:solidFill>
              <a:schemeClr val="accent2"/>
            </a:solidFill>
            <a:ln>
              <a:noFill/>
            </a:ln>
            <a:effectLst/>
          </c:spPr>
          <c:invertIfNegative val="0"/>
          <c:dPt>
            <c:idx val="0"/>
            <c:invertIfNegative val="0"/>
            <c:bubble3D val="0"/>
            <c:spPr>
              <a:blipFill>
                <a:blip xmlns:r="http://schemas.openxmlformats.org/officeDocument/2006/relationships" r:embed="rId1"/>
                <a:stretch>
                  <a:fillRect/>
                </a:stretch>
              </a:blipFill>
              <a:ln>
                <a:noFill/>
              </a:ln>
              <a:effectLst/>
            </c:spPr>
            <c:extLst>
              <c:ext xmlns:c16="http://schemas.microsoft.com/office/drawing/2014/chart" uri="{C3380CC4-5D6E-409C-BE32-E72D297353CC}">
                <c16:uniqueId val="{00000001-6B09-488C-AE07-C36A5171913E}"/>
              </c:ext>
            </c:extLst>
          </c:dPt>
          <c:val>
            <c:numRef>
              <c:f>Data2!$O$18</c:f>
              <c:numCache>
                <c:formatCode>0%</c:formatCode>
                <c:ptCount val="1"/>
                <c:pt idx="0">
                  <c:v>1</c:v>
                </c:pt>
              </c:numCache>
            </c:numRef>
          </c:val>
          <c:extLst>
            <c:ext xmlns:c16="http://schemas.microsoft.com/office/drawing/2014/chart" uri="{C3380CC4-5D6E-409C-BE32-E72D297353CC}">
              <c16:uniqueId val="{00000002-6B09-488C-AE07-C36A5171913E}"/>
            </c:ext>
          </c:extLst>
        </c:ser>
        <c:ser>
          <c:idx val="0"/>
          <c:order val="1"/>
          <c:tx>
            <c:strRef>
              <c:f>Data2!$N$17</c:f>
              <c:strCache>
                <c:ptCount val="1"/>
                <c:pt idx="0">
                  <c:v>Men</c:v>
                </c:pt>
              </c:strCache>
            </c:strRef>
          </c:tx>
          <c:spPr>
            <a:solidFill>
              <a:schemeClr val="accent1"/>
            </a:solidFill>
            <a:ln>
              <a:noFill/>
            </a:ln>
            <a:effectLst/>
          </c:spPr>
          <c:invertIfNegative val="0"/>
          <c:dPt>
            <c:idx val="0"/>
            <c:invertIfNegative val="0"/>
            <c:bubble3D val="0"/>
            <c:spPr>
              <a:blipFill>
                <a:blip xmlns:r="http://schemas.openxmlformats.org/officeDocument/2006/relationships" r:embed="rId2"/>
                <a:stretch>
                  <a:fillRect/>
                </a:stretch>
              </a:blipFill>
              <a:ln>
                <a:noFill/>
              </a:ln>
              <a:effectLst/>
            </c:spPr>
            <c:extLst>
              <c:ext xmlns:c16="http://schemas.microsoft.com/office/drawing/2014/chart" uri="{C3380CC4-5D6E-409C-BE32-E72D297353CC}">
                <c16:uniqueId val="{00000004-6B09-488C-AE07-C36A5171913E}"/>
              </c:ext>
            </c:extLst>
          </c:dPt>
          <c:dLbls>
            <c:dLbl>
              <c:idx val="0"/>
              <c:tx>
                <c:rich>
                  <a:bodyPr/>
                  <a:lstStyle/>
                  <a:p>
                    <a:fld id="{CAAF2FE1-9A48-436C-8B31-044EAD140EF1}"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6B09-488C-AE07-C36A517191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Data2!$O$17</c:f>
              <c:numCache>
                <c:formatCode>0%</c:formatCode>
                <c:ptCount val="1"/>
                <c:pt idx="0">
                  <c:v>0.68525179856115104</c:v>
                </c:pt>
              </c:numCache>
            </c:numRef>
          </c:val>
          <c:extLst>
            <c:ext xmlns:c16="http://schemas.microsoft.com/office/drawing/2014/chart" uri="{C3380CC4-5D6E-409C-BE32-E72D297353CC}">
              <c16:uniqueId val="{00000005-6B09-488C-AE07-C36A5171913E}"/>
            </c:ext>
          </c:extLst>
        </c:ser>
        <c:dLbls>
          <c:showLegendKey val="0"/>
          <c:showVal val="0"/>
          <c:showCatName val="0"/>
          <c:showSerName val="0"/>
          <c:showPercent val="0"/>
          <c:showBubbleSize val="0"/>
        </c:dLbls>
        <c:gapWidth val="0"/>
        <c:overlap val="100"/>
        <c:axId val="1992198192"/>
        <c:axId val="2134808832"/>
      </c:barChart>
      <c:scatterChart>
        <c:scatterStyle val="lineMarker"/>
        <c:varyColors val="0"/>
        <c:ser>
          <c:idx val="2"/>
          <c:order val="2"/>
          <c:tx>
            <c:strRef>
              <c:f>Data2!$Q$15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Data2!$Q$17</c:f>
              <c:numCache>
                <c:formatCode>0%</c:formatCode>
                <c:ptCount val="1"/>
                <c:pt idx="0">
                  <c:v>0.645251798561151</c:v>
                </c:pt>
              </c:numCache>
            </c:numRef>
          </c:xVal>
          <c:yVal>
            <c:numLit>
              <c:formatCode>General</c:formatCode>
              <c:ptCount val="1"/>
              <c:pt idx="0">
                <c:v>0.5</c:v>
              </c:pt>
            </c:numLit>
          </c:yVal>
          <c:smooth val="0"/>
          <c:extLst>
            <c:ext xmlns:c16="http://schemas.microsoft.com/office/drawing/2014/chart" uri="{C3380CC4-5D6E-409C-BE32-E72D297353CC}">
              <c16:uniqueId val="{00000006-6B09-488C-AE07-C36A5171913E}"/>
            </c:ext>
          </c:extLst>
        </c:ser>
        <c:dLbls>
          <c:showLegendKey val="0"/>
          <c:showVal val="0"/>
          <c:showCatName val="0"/>
          <c:showSerName val="0"/>
          <c:showPercent val="0"/>
          <c:showBubbleSize val="0"/>
        </c:dLbls>
        <c:axId val="171954128"/>
        <c:axId val="171962864"/>
      </c:scatterChart>
      <c:catAx>
        <c:axId val="1992198192"/>
        <c:scaling>
          <c:orientation val="minMax"/>
        </c:scaling>
        <c:delete val="1"/>
        <c:axPos val="l"/>
        <c:numFmt formatCode="General" sourceLinked="1"/>
        <c:majorTickMark val="none"/>
        <c:minorTickMark val="none"/>
        <c:tickLblPos val="nextTo"/>
        <c:crossAx val="2134808832"/>
        <c:crosses val="autoZero"/>
        <c:auto val="1"/>
        <c:lblAlgn val="ctr"/>
        <c:lblOffset val="100"/>
        <c:noMultiLvlLbl val="0"/>
      </c:catAx>
      <c:valAx>
        <c:axId val="2134808832"/>
        <c:scaling>
          <c:orientation val="minMax"/>
          <c:max val="1"/>
        </c:scaling>
        <c:delete val="1"/>
        <c:axPos val="b"/>
        <c:numFmt formatCode="0%" sourceLinked="1"/>
        <c:majorTickMark val="none"/>
        <c:minorTickMark val="none"/>
        <c:tickLblPos val="nextTo"/>
        <c:crossAx val="1992198192"/>
        <c:crosses val="autoZero"/>
        <c:crossBetween val="between"/>
      </c:valAx>
      <c:valAx>
        <c:axId val="171962864"/>
        <c:scaling>
          <c:orientation val="minMax"/>
          <c:max val="1"/>
        </c:scaling>
        <c:delete val="1"/>
        <c:axPos val="r"/>
        <c:numFmt formatCode="General" sourceLinked="1"/>
        <c:majorTickMark val="out"/>
        <c:minorTickMark val="none"/>
        <c:tickLblPos val="nextTo"/>
        <c:crossAx val="171954128"/>
        <c:crosses val="max"/>
        <c:crossBetween val="midCat"/>
      </c:valAx>
      <c:valAx>
        <c:axId val="171954128"/>
        <c:scaling>
          <c:orientation val="minMax"/>
        </c:scaling>
        <c:delete val="1"/>
        <c:axPos val="b"/>
        <c:numFmt formatCode="0%" sourceLinked="1"/>
        <c:majorTickMark val="out"/>
        <c:minorTickMark val="none"/>
        <c:tickLblPos val="nextTo"/>
        <c:crossAx val="1719628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Data2!$N$18</c:f>
              <c:strCache>
                <c:ptCount val="1"/>
                <c:pt idx="0">
                  <c:v>total</c:v>
                </c:pt>
              </c:strCache>
            </c:strRef>
          </c:tx>
          <c:spPr>
            <a:blipFill>
              <a:blip xmlns:r="http://schemas.openxmlformats.org/officeDocument/2006/relationships" r:embed="rId1"/>
              <a:stretch>
                <a:fillRect/>
              </a:stretch>
            </a:blipFill>
            <a:ln>
              <a:noFill/>
            </a:ln>
            <a:effectLst/>
          </c:spPr>
          <c:invertIfNegative val="0"/>
          <c:val>
            <c:numRef>
              <c:f>Data2!$O$18</c:f>
              <c:numCache>
                <c:formatCode>0%</c:formatCode>
                <c:ptCount val="1"/>
                <c:pt idx="0">
                  <c:v>1</c:v>
                </c:pt>
              </c:numCache>
            </c:numRef>
          </c:val>
          <c:extLst>
            <c:ext xmlns:c16="http://schemas.microsoft.com/office/drawing/2014/chart" uri="{C3380CC4-5D6E-409C-BE32-E72D297353CC}">
              <c16:uniqueId val="{00000001-6A13-4ECC-BF9C-D44BD42F0F55}"/>
            </c:ext>
          </c:extLst>
        </c:ser>
        <c:ser>
          <c:idx val="0"/>
          <c:order val="1"/>
          <c:tx>
            <c:strRef>
              <c:f>Data2!$N$16</c:f>
              <c:strCache>
                <c:ptCount val="1"/>
                <c:pt idx="0">
                  <c:v>Women</c:v>
                </c:pt>
              </c:strCache>
            </c:strRef>
          </c:tx>
          <c:spPr>
            <a:blipFill>
              <a:blip xmlns:r="http://schemas.openxmlformats.org/officeDocument/2006/relationships" r:embed="rId2"/>
              <a:stretch>
                <a:fillRect/>
              </a:stretch>
            </a:blipFill>
            <a:ln>
              <a:noFill/>
            </a:ln>
            <a:effectLst/>
          </c:spPr>
          <c:invertIfNegative val="0"/>
          <c:dLbls>
            <c:dLbl>
              <c:idx val="0"/>
              <c:tx>
                <c:rich>
                  <a:bodyPr/>
                  <a:lstStyle/>
                  <a:p>
                    <a:fld id="{7FA450C8-0361-4167-A79F-29C2B653C2FB}" type="VALUE">
                      <a:rPr lang="en-US" sz="1200" b="1">
                        <a:solidFill>
                          <a:schemeClr val="bg1"/>
                        </a:solidFill>
                      </a:rPr>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6A13-4ECC-BF9C-D44BD42F0F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Data2!$O$16</c:f>
              <c:numCache>
                <c:formatCode>0%</c:formatCode>
                <c:ptCount val="1"/>
                <c:pt idx="0">
                  <c:v>0.31474820143884891</c:v>
                </c:pt>
              </c:numCache>
            </c:numRef>
          </c:val>
          <c:extLst>
            <c:ext xmlns:c16="http://schemas.microsoft.com/office/drawing/2014/chart" uri="{C3380CC4-5D6E-409C-BE32-E72D297353CC}">
              <c16:uniqueId val="{00000000-6A13-4ECC-BF9C-D44BD42F0F55}"/>
            </c:ext>
          </c:extLst>
        </c:ser>
        <c:dLbls>
          <c:showLegendKey val="0"/>
          <c:showVal val="0"/>
          <c:showCatName val="0"/>
          <c:showSerName val="0"/>
          <c:showPercent val="0"/>
          <c:showBubbleSize val="0"/>
        </c:dLbls>
        <c:gapWidth val="0"/>
        <c:overlap val="100"/>
        <c:axId val="2001422528"/>
        <c:axId val="1993831616"/>
      </c:barChart>
      <c:scatterChart>
        <c:scatterStyle val="lineMarker"/>
        <c:varyColors val="0"/>
        <c:ser>
          <c:idx val="2"/>
          <c:order val="2"/>
          <c:tx>
            <c:strRef>
              <c:f>Data2!$Q$15</c:f>
              <c:strCache>
                <c:ptCount val="1"/>
                <c:pt idx="0">
                  <c:v>Icon</c:v>
                </c:pt>
              </c:strCache>
            </c:strRef>
          </c:tx>
          <c:spPr>
            <a:ln w="25400" cap="rnd">
              <a:noFill/>
              <a:round/>
            </a:ln>
            <a:effectLst/>
          </c:spPr>
          <c:marker>
            <c:symbol val="picture"/>
            <c:spPr>
              <a:blipFill>
                <a:blip xmlns:r="http://schemas.openxmlformats.org/officeDocument/2006/relationships" r:embed="rId3"/>
                <a:stretch>
                  <a:fillRect/>
                </a:stretch>
              </a:blipFill>
              <a:ln w="25400">
                <a:noFill/>
              </a:ln>
              <a:effectLst/>
            </c:spPr>
          </c:marker>
          <c:xVal>
            <c:numRef>
              <c:f>Data2!$Q$16</c:f>
              <c:numCache>
                <c:formatCode>0%</c:formatCode>
                <c:ptCount val="1"/>
                <c:pt idx="0">
                  <c:v>0.27474820143884893</c:v>
                </c:pt>
              </c:numCache>
            </c:numRef>
          </c:xVal>
          <c:yVal>
            <c:numLit>
              <c:formatCode>General</c:formatCode>
              <c:ptCount val="1"/>
              <c:pt idx="0">
                <c:v>0.5</c:v>
              </c:pt>
            </c:numLit>
          </c:yVal>
          <c:smooth val="0"/>
          <c:extLst>
            <c:ext xmlns:c16="http://schemas.microsoft.com/office/drawing/2014/chart" uri="{C3380CC4-5D6E-409C-BE32-E72D297353CC}">
              <c16:uniqueId val="{00000003-6A13-4ECC-BF9C-D44BD42F0F55}"/>
            </c:ext>
          </c:extLst>
        </c:ser>
        <c:dLbls>
          <c:showLegendKey val="0"/>
          <c:showVal val="0"/>
          <c:showCatName val="0"/>
          <c:showSerName val="0"/>
          <c:showPercent val="0"/>
          <c:showBubbleSize val="0"/>
        </c:dLbls>
        <c:axId val="1993816640"/>
        <c:axId val="1993812064"/>
      </c:scatterChart>
      <c:catAx>
        <c:axId val="2001422528"/>
        <c:scaling>
          <c:orientation val="minMax"/>
        </c:scaling>
        <c:delete val="1"/>
        <c:axPos val="l"/>
        <c:numFmt formatCode="General" sourceLinked="1"/>
        <c:majorTickMark val="none"/>
        <c:minorTickMark val="none"/>
        <c:tickLblPos val="nextTo"/>
        <c:crossAx val="1993831616"/>
        <c:crosses val="autoZero"/>
        <c:auto val="1"/>
        <c:lblAlgn val="ctr"/>
        <c:lblOffset val="100"/>
        <c:noMultiLvlLbl val="0"/>
      </c:catAx>
      <c:valAx>
        <c:axId val="1993831616"/>
        <c:scaling>
          <c:orientation val="minMax"/>
          <c:max val="1"/>
        </c:scaling>
        <c:delete val="1"/>
        <c:axPos val="b"/>
        <c:numFmt formatCode="0%" sourceLinked="1"/>
        <c:majorTickMark val="none"/>
        <c:minorTickMark val="none"/>
        <c:tickLblPos val="nextTo"/>
        <c:crossAx val="2001422528"/>
        <c:crosses val="autoZero"/>
        <c:crossBetween val="between"/>
      </c:valAx>
      <c:valAx>
        <c:axId val="1993812064"/>
        <c:scaling>
          <c:orientation val="minMax"/>
          <c:max val="1"/>
        </c:scaling>
        <c:delete val="1"/>
        <c:axPos val="r"/>
        <c:numFmt formatCode="General" sourceLinked="1"/>
        <c:majorTickMark val="out"/>
        <c:minorTickMark val="none"/>
        <c:tickLblPos val="nextTo"/>
        <c:crossAx val="1993816640"/>
        <c:crosses val="max"/>
        <c:crossBetween val="midCat"/>
      </c:valAx>
      <c:valAx>
        <c:axId val="1993816640"/>
        <c:scaling>
          <c:orientation val="minMax"/>
        </c:scaling>
        <c:delete val="1"/>
        <c:axPos val="b"/>
        <c:numFmt formatCode="0%" sourceLinked="1"/>
        <c:majorTickMark val="out"/>
        <c:minorTickMark val="none"/>
        <c:tickLblPos val="nextTo"/>
        <c:crossAx val="1993812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12</xdr:col>
      <xdr:colOff>9524</xdr:colOff>
      <xdr:row>11</xdr:row>
      <xdr:rowOff>9526</xdr:rowOff>
    </xdr:from>
    <xdr:to>
      <xdr:col>16</xdr:col>
      <xdr:colOff>200025</xdr:colOff>
      <xdr:row>21</xdr:row>
      <xdr:rowOff>161925</xdr:rowOff>
    </xdr:to>
    <mc:AlternateContent xmlns:mc="http://schemas.openxmlformats.org/markup-compatibility/2006" xmlns:a14="http://schemas.microsoft.com/office/drawing/2010/main">
      <mc:Choice Requires="a14">
        <xdr:graphicFrame macro="">
          <xdr:nvGraphicFramePr>
            <xdr:cNvPr id="2" name="Ethnicity" descr="Race/Ethnicty">
              <a:extLst>
                <a:ext uri="{FF2B5EF4-FFF2-40B4-BE49-F238E27FC236}">
                  <a16:creationId xmlns:a16="http://schemas.microsoft.com/office/drawing/2014/main" id="{94713690-F176-4688-9968-CD912632C501}"/>
                </a:ext>
              </a:extLst>
            </xdr:cNvPr>
            <xdr:cNvGraphicFramePr/>
          </xdr:nvGraphicFramePr>
          <xdr:xfrm>
            <a:off x="0" y="0"/>
            <a:ext cx="0" cy="0"/>
          </xdr:xfrm>
          <a:graphic>
            <a:graphicData uri="http://schemas.microsoft.com/office/drawing/2010/slicer">
              <sle:slicer xmlns:sle="http://schemas.microsoft.com/office/drawing/2010/slicer" name="Ethnicity"/>
            </a:graphicData>
          </a:graphic>
        </xdr:graphicFrame>
      </mc:Choice>
      <mc:Fallback xmlns="">
        <xdr:sp macro="" textlink="">
          <xdr:nvSpPr>
            <xdr:cNvPr id="0" name=""/>
            <xdr:cNvSpPr>
              <a:spLocks noTextEdit="1"/>
            </xdr:cNvSpPr>
          </xdr:nvSpPr>
          <xdr:spPr>
            <a:xfrm>
              <a:off x="8753474" y="2419351"/>
              <a:ext cx="2628901" cy="20573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314325</xdr:colOff>
      <xdr:row>3</xdr:row>
      <xdr:rowOff>76201</xdr:rowOff>
    </xdr:from>
    <xdr:to>
      <xdr:col>20</xdr:col>
      <xdr:colOff>533400</xdr:colOff>
      <xdr:row>9</xdr:row>
      <xdr:rowOff>95251</xdr:rowOff>
    </xdr:to>
    <xdr:sp macro="" textlink="">
      <xdr:nvSpPr>
        <xdr:cNvPr id="3" name="Rectangle 2">
          <a:extLst>
            <a:ext uri="{FF2B5EF4-FFF2-40B4-BE49-F238E27FC236}">
              <a16:creationId xmlns:a16="http://schemas.microsoft.com/office/drawing/2014/main" id="{81680AAF-21B3-46BD-AE94-427739EE865C}"/>
            </a:ext>
          </a:extLst>
        </xdr:cNvPr>
        <xdr:cNvSpPr/>
      </xdr:nvSpPr>
      <xdr:spPr>
        <a:xfrm>
          <a:off x="10887075" y="962026"/>
          <a:ext cx="3267075" cy="11620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17</xdr:col>
      <xdr:colOff>142875</xdr:colOff>
      <xdr:row>12</xdr:row>
      <xdr:rowOff>133349</xdr:rowOff>
    </xdr:from>
    <xdr:to>
      <xdr:col>21</xdr:col>
      <xdr:colOff>457201</xdr:colOff>
      <xdr:row>20</xdr:row>
      <xdr:rowOff>9524</xdr:rowOff>
    </xdr:to>
    <xdr:sp macro="" textlink="">
      <xdr:nvSpPr>
        <xdr:cNvPr id="4" name="Rectangle 3">
          <a:extLst>
            <a:ext uri="{FF2B5EF4-FFF2-40B4-BE49-F238E27FC236}">
              <a16:creationId xmlns:a16="http://schemas.microsoft.com/office/drawing/2014/main" id="{992CBBA3-0416-4224-BFC5-081A2ED096E1}"/>
            </a:ext>
          </a:extLst>
        </xdr:cNvPr>
        <xdr:cNvSpPr/>
      </xdr:nvSpPr>
      <xdr:spPr>
        <a:xfrm>
          <a:off x="11934825" y="2733674"/>
          <a:ext cx="2752726" cy="14001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Total International from the "Ethnicity</a:t>
          </a:r>
          <a:r>
            <a:rPr lang="en-US" sz="1100" baseline="0">
              <a:solidFill>
                <a:schemeClr val="dk1"/>
              </a:solidFill>
              <a:latin typeface="+mn-lt"/>
              <a:ea typeface="+mn-ea"/>
              <a:cs typeface="+mn-cs"/>
            </a:rPr>
            <a:t>" </a:t>
          </a:r>
          <a:r>
            <a:rPr lang="en-US" sz="1100">
              <a:solidFill>
                <a:schemeClr val="dk1"/>
              </a:solidFill>
              <a:latin typeface="+mn-lt"/>
              <a:ea typeface="+mn-ea"/>
              <a:cs typeface="+mn-cs"/>
            </a:rPr>
            <a:t>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international</a:t>
          </a:r>
          <a:r>
            <a:rPr lang="en-US" sz="1100" baseline="0">
              <a:solidFill>
                <a:schemeClr val="dk1"/>
              </a:solidFill>
              <a:latin typeface="+mn-lt"/>
              <a:ea typeface="+mn-ea"/>
              <a:cs typeface="+mn-cs"/>
            </a:rPr>
            <a:t> students </a:t>
          </a:r>
          <a:r>
            <a:rPr lang="en-US" sz="1100">
              <a:solidFill>
                <a:schemeClr val="dk1"/>
              </a:solidFill>
              <a:latin typeface="+mn-lt"/>
              <a:ea typeface="+mn-ea"/>
              <a:cs typeface="+mn-cs"/>
            </a:rPr>
            <a:t>in the table.</a:t>
          </a:r>
        </a:p>
      </xdr:txBody>
    </xdr:sp>
    <xdr:clientData fPrintsWithSheet="0"/>
  </xdr:twoCellAnchor>
  <xdr:twoCellAnchor>
    <xdr:from>
      <xdr:col>16</xdr:col>
      <xdr:colOff>200025</xdr:colOff>
      <xdr:row>16</xdr:row>
      <xdr:rowOff>71437</xdr:rowOff>
    </xdr:from>
    <xdr:to>
      <xdr:col>17</xdr:col>
      <xdr:colOff>142875</xdr:colOff>
      <xdr:row>16</xdr:row>
      <xdr:rowOff>85725</xdr:rowOff>
    </xdr:to>
    <xdr:cxnSp macro="">
      <xdr:nvCxnSpPr>
        <xdr:cNvPr id="5" name="Straight Arrow Connector 4" descr="Arrow">
          <a:extLst>
            <a:ext uri="{FF2B5EF4-FFF2-40B4-BE49-F238E27FC236}">
              <a16:creationId xmlns:a16="http://schemas.microsoft.com/office/drawing/2014/main" id="{85298A57-A77F-4DB1-81A0-BDF9F9BCDD7B}"/>
            </a:ext>
          </a:extLst>
        </xdr:cNvPr>
        <xdr:cNvCxnSpPr>
          <a:stCxn id="4" idx="1"/>
          <a:endCxn id="2" idx="3"/>
        </xdr:cNvCxnSpPr>
      </xdr:nvCxnSpPr>
      <xdr:spPr>
        <a:xfrm flipH="1">
          <a:off x="11382375" y="3433762"/>
          <a:ext cx="552450" cy="14288"/>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14</xdr:col>
      <xdr:colOff>238125</xdr:colOff>
      <xdr:row>6</xdr:row>
      <xdr:rowOff>85726</xdr:rowOff>
    </xdr:from>
    <xdr:to>
      <xdr:col>15</xdr:col>
      <xdr:colOff>314325</xdr:colOff>
      <xdr:row>11</xdr:row>
      <xdr:rowOff>57150</xdr:rowOff>
    </xdr:to>
    <xdr:cxnSp macro="">
      <xdr:nvCxnSpPr>
        <xdr:cNvPr id="6" name="Straight Arrow Connector 5" descr="Arrow">
          <a:extLst>
            <a:ext uri="{FF2B5EF4-FFF2-40B4-BE49-F238E27FC236}">
              <a16:creationId xmlns:a16="http://schemas.microsoft.com/office/drawing/2014/main" id="{22358871-ACD2-4FE8-8B90-02CB30C3B7AF}"/>
            </a:ext>
          </a:extLst>
        </xdr:cNvPr>
        <xdr:cNvCxnSpPr>
          <a:stCxn id="3" idx="1"/>
        </xdr:cNvCxnSpPr>
      </xdr:nvCxnSpPr>
      <xdr:spPr>
        <a:xfrm flipH="1">
          <a:off x="10201275" y="1543051"/>
          <a:ext cx="685800" cy="923924"/>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24</xdr:row>
      <xdr:rowOff>0</xdr:rowOff>
    </xdr:from>
    <xdr:to>
      <xdr:col>11</xdr:col>
      <xdr:colOff>0</xdr:colOff>
      <xdr:row>46</xdr:row>
      <xdr:rowOff>19050</xdr:rowOff>
    </xdr:to>
    <xdr:graphicFrame macro="">
      <xdr:nvGraphicFramePr>
        <xdr:cNvPr id="10" name="Chart 9" descr="2021-22">
          <a:extLst>
            <a:ext uri="{FF2B5EF4-FFF2-40B4-BE49-F238E27FC236}">
              <a16:creationId xmlns:a16="http://schemas.microsoft.com/office/drawing/2014/main" id="{AE48D800-1EF4-4D10-B0C4-22CAB5FCC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5</xdr:row>
      <xdr:rowOff>85725</xdr:rowOff>
    </xdr:from>
    <xdr:to>
      <xdr:col>4</xdr:col>
      <xdr:colOff>104776</xdr:colOff>
      <xdr:row>10</xdr:row>
      <xdr:rowOff>114300</xdr:rowOff>
    </xdr:to>
    <xdr:graphicFrame macro="">
      <xdr:nvGraphicFramePr>
        <xdr:cNvPr id="11" name="Chart 10" descr="Male Percentage">
          <a:extLst>
            <a:ext uri="{FF2B5EF4-FFF2-40B4-BE49-F238E27FC236}">
              <a16:creationId xmlns:a16="http://schemas.microsoft.com/office/drawing/2014/main" id="{BE7573D0-6852-4E72-8F72-47D597B9C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304800</xdr:colOff>
      <xdr:row>5</xdr:row>
      <xdr:rowOff>38100</xdr:rowOff>
    </xdr:from>
    <xdr:to>
      <xdr:col>10</xdr:col>
      <xdr:colOff>342900</xdr:colOff>
      <xdr:row>10</xdr:row>
      <xdr:rowOff>138112</xdr:rowOff>
    </xdr:to>
    <xdr:graphicFrame macro="">
      <xdr:nvGraphicFramePr>
        <xdr:cNvPr id="16" name="Chart 15" descr="Female Percentage">
          <a:extLst>
            <a:ext uri="{FF2B5EF4-FFF2-40B4-BE49-F238E27FC236}">
              <a16:creationId xmlns:a16="http://schemas.microsoft.com/office/drawing/2014/main" id="{9AD0936D-66FD-4CA8-A89E-C29C95336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9524</xdr:colOff>
      <xdr:row>6</xdr:row>
      <xdr:rowOff>0</xdr:rowOff>
    </xdr:from>
    <xdr:to>
      <xdr:col>15</xdr:col>
      <xdr:colOff>114299</xdr:colOff>
      <xdr:row>10</xdr:row>
      <xdr:rowOff>180975</xdr:rowOff>
    </xdr:to>
    <mc:AlternateContent xmlns:mc="http://schemas.openxmlformats.org/markup-compatibility/2006" xmlns:a14="http://schemas.microsoft.com/office/drawing/2010/main">
      <mc:Choice Requires="a14">
        <xdr:graphicFrame macro="">
          <xdr:nvGraphicFramePr>
            <xdr:cNvPr id="2" name="College " descr="College">
              <a:extLst>
                <a:ext uri="{FF2B5EF4-FFF2-40B4-BE49-F238E27FC236}">
                  <a16:creationId xmlns:a16="http://schemas.microsoft.com/office/drawing/2014/main" id="{E35580C2-0CFD-423F-99E6-93B48525B801}"/>
                </a:ext>
              </a:extLst>
            </xdr:cNvPr>
            <xdr:cNvGraphicFramePr/>
          </xdr:nvGraphicFramePr>
          <xdr:xfrm>
            <a:off x="0" y="0"/>
            <a:ext cx="0" cy="0"/>
          </xdr:xfrm>
          <a:graphic>
            <a:graphicData uri="http://schemas.microsoft.com/office/drawing/2010/slicer">
              <sle:slicer xmlns:sle="http://schemas.microsoft.com/office/drawing/2010/slicer" name="College "/>
            </a:graphicData>
          </a:graphic>
        </xdr:graphicFrame>
      </mc:Choice>
      <mc:Fallback xmlns="">
        <xdr:sp macro="" textlink="">
          <xdr:nvSpPr>
            <xdr:cNvPr id="0" name=""/>
            <xdr:cNvSpPr>
              <a:spLocks noTextEdit="1"/>
            </xdr:cNvSpPr>
          </xdr:nvSpPr>
          <xdr:spPr>
            <a:xfrm>
              <a:off x="8762999" y="1457325"/>
              <a:ext cx="1933575"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504825</xdr:colOff>
      <xdr:row>0</xdr:row>
      <xdr:rowOff>19050</xdr:rowOff>
    </xdr:from>
    <xdr:to>
      <xdr:col>20</xdr:col>
      <xdr:colOff>257175</xdr:colOff>
      <xdr:row>6</xdr:row>
      <xdr:rowOff>19050</xdr:rowOff>
    </xdr:to>
    <xdr:sp macro="" textlink="">
      <xdr:nvSpPr>
        <xdr:cNvPr id="3" name="Rectangle 2">
          <a:extLst>
            <a:ext uri="{FF2B5EF4-FFF2-40B4-BE49-F238E27FC236}">
              <a16:creationId xmlns:a16="http://schemas.microsoft.com/office/drawing/2014/main" id="{BCA57F2A-929F-47FA-AF43-1541942C987B}"/>
            </a:ext>
          </a:extLst>
        </xdr:cNvPr>
        <xdr:cNvSpPr/>
      </xdr:nvSpPr>
      <xdr:spPr>
        <a:xfrm>
          <a:off x="11087100" y="19050"/>
          <a:ext cx="2800350" cy="14573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323850</xdr:colOff>
      <xdr:row>2</xdr:row>
      <xdr:rowOff>209550</xdr:rowOff>
    </xdr:from>
    <xdr:to>
      <xdr:col>15</xdr:col>
      <xdr:colOff>504825</xdr:colOff>
      <xdr:row>6</xdr:row>
      <xdr:rowOff>47625</xdr:rowOff>
    </xdr:to>
    <xdr:cxnSp macro="">
      <xdr:nvCxnSpPr>
        <xdr:cNvPr id="4" name="Straight Arrow Connector 3" descr="Arrow">
          <a:extLst>
            <a:ext uri="{FF2B5EF4-FFF2-40B4-BE49-F238E27FC236}">
              <a16:creationId xmlns:a16="http://schemas.microsoft.com/office/drawing/2014/main" id="{15575450-BBAF-43D6-8800-F67170E10AD2}"/>
            </a:ext>
          </a:extLst>
        </xdr:cNvPr>
        <xdr:cNvCxnSpPr>
          <a:stCxn id="3" idx="1"/>
        </xdr:cNvCxnSpPr>
      </xdr:nvCxnSpPr>
      <xdr:spPr>
        <a:xfrm flipH="1">
          <a:off x="10296525" y="800100"/>
          <a:ext cx="790575" cy="7048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15</xdr:col>
      <xdr:colOff>600075</xdr:colOff>
      <xdr:row>7</xdr:row>
      <xdr:rowOff>114298</xdr:rowOff>
    </xdr:from>
    <xdr:to>
      <xdr:col>20</xdr:col>
      <xdr:colOff>304801</xdr:colOff>
      <xdr:row>14</xdr:row>
      <xdr:rowOff>133350</xdr:rowOff>
    </xdr:to>
    <xdr:sp macro="" textlink="">
      <xdr:nvSpPr>
        <xdr:cNvPr id="5" name="Rectangle 4">
          <a:extLst>
            <a:ext uri="{FF2B5EF4-FFF2-40B4-BE49-F238E27FC236}">
              <a16:creationId xmlns:a16="http://schemas.microsoft.com/office/drawing/2014/main" id="{43827065-1539-45F1-99D1-EF9C9B11371F}"/>
            </a:ext>
          </a:extLst>
        </xdr:cNvPr>
        <xdr:cNvSpPr/>
      </xdr:nvSpPr>
      <xdr:spPr>
        <a:xfrm>
          <a:off x="11182350" y="1762123"/>
          <a:ext cx="2752726" cy="1352552"/>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Sciences &amp; Arts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College</a:t>
          </a:r>
          <a:r>
            <a:rPr lang="en-US" sz="1100" baseline="0">
              <a:solidFill>
                <a:schemeClr val="dk1"/>
              </a:solidFill>
              <a:effectLst/>
              <a:latin typeface="+mn-lt"/>
              <a:ea typeface="+mn-ea"/>
              <a:cs typeface="+mn-cs"/>
            </a:rPr>
            <a:t> of Sciences &amp; Arts</a:t>
          </a:r>
          <a:r>
            <a:rPr lang="en-US" sz="1100">
              <a:solidFill>
                <a:schemeClr val="dk1"/>
              </a:solidFill>
              <a:latin typeface="+mn-lt"/>
              <a:ea typeface="+mn-ea"/>
              <a:cs typeface="+mn-cs"/>
            </a:rPr>
            <a:t>.</a:t>
          </a:r>
        </a:p>
      </xdr:txBody>
    </xdr:sp>
    <xdr:clientData fPrintsWithSheet="0"/>
  </xdr:twoCellAnchor>
  <xdr:twoCellAnchor>
    <xdr:from>
      <xdr:col>15</xdr:col>
      <xdr:colOff>114299</xdr:colOff>
      <xdr:row>8</xdr:row>
      <xdr:rowOff>90487</xdr:rowOff>
    </xdr:from>
    <xdr:to>
      <xdr:col>15</xdr:col>
      <xdr:colOff>600075</xdr:colOff>
      <xdr:row>11</xdr:row>
      <xdr:rowOff>28574</xdr:rowOff>
    </xdr:to>
    <xdr:cxnSp macro="">
      <xdr:nvCxnSpPr>
        <xdr:cNvPr id="6" name="Straight Arrow Connector 5" descr="Arrow">
          <a:extLst>
            <a:ext uri="{FF2B5EF4-FFF2-40B4-BE49-F238E27FC236}">
              <a16:creationId xmlns:a16="http://schemas.microsoft.com/office/drawing/2014/main" id="{380A86CF-A7F2-4360-BAA7-F78F71284DB3}"/>
            </a:ext>
          </a:extLst>
        </xdr:cNvPr>
        <xdr:cNvCxnSpPr>
          <a:stCxn id="5" idx="1"/>
          <a:endCxn id="2" idx="3"/>
        </xdr:cNvCxnSpPr>
      </xdr:nvCxnSpPr>
      <xdr:spPr>
        <a:xfrm flipH="1" flipV="1">
          <a:off x="10696574" y="1928812"/>
          <a:ext cx="485776" cy="50958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9524</xdr:colOff>
      <xdr:row>6</xdr:row>
      <xdr:rowOff>1</xdr:rowOff>
    </xdr:from>
    <xdr:to>
      <xdr:col>15</xdr:col>
      <xdr:colOff>190499</xdr:colOff>
      <xdr:row>18</xdr:row>
      <xdr:rowOff>1</xdr:rowOff>
    </xdr:to>
    <mc:AlternateContent xmlns:mc="http://schemas.openxmlformats.org/markup-compatibility/2006" xmlns:a14="http://schemas.microsoft.com/office/drawing/2010/main">
      <mc:Choice Requires="a14">
        <xdr:graphicFrame macro="">
          <xdr:nvGraphicFramePr>
            <xdr:cNvPr id="2" name="College 1" descr="College">
              <a:extLst>
                <a:ext uri="{FF2B5EF4-FFF2-40B4-BE49-F238E27FC236}">
                  <a16:creationId xmlns:a16="http://schemas.microsoft.com/office/drawing/2014/main" id="{77195A3B-8BFC-42AA-85E1-CC20145D5CF6}"/>
                </a:ext>
              </a:extLst>
            </xdr:cNvPr>
            <xdr:cNvGraphicFramePr/>
          </xdr:nvGraphicFramePr>
          <xdr:xfrm>
            <a:off x="0" y="0"/>
            <a:ext cx="0" cy="0"/>
          </xdr:xfrm>
          <a:graphic>
            <a:graphicData uri="http://schemas.microsoft.com/office/drawing/2010/slicer">
              <sle:slicer xmlns:sle="http://schemas.microsoft.com/office/drawing/2010/slicer" name="College 1"/>
            </a:graphicData>
          </a:graphic>
        </xdr:graphicFrame>
      </mc:Choice>
      <mc:Fallback xmlns="">
        <xdr:sp macro="" textlink="">
          <xdr:nvSpPr>
            <xdr:cNvPr id="0" name=""/>
            <xdr:cNvSpPr>
              <a:spLocks noTextEdit="1"/>
            </xdr:cNvSpPr>
          </xdr:nvSpPr>
          <xdr:spPr>
            <a:xfrm>
              <a:off x="9182099" y="1457326"/>
              <a:ext cx="2009775"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571500</xdr:colOff>
      <xdr:row>0</xdr:row>
      <xdr:rowOff>38100</xdr:rowOff>
    </xdr:from>
    <xdr:to>
      <xdr:col>20</xdr:col>
      <xdr:colOff>323850</xdr:colOff>
      <xdr:row>6</xdr:row>
      <xdr:rowOff>38100</xdr:rowOff>
    </xdr:to>
    <xdr:sp macro="" textlink="">
      <xdr:nvSpPr>
        <xdr:cNvPr id="3" name="Rectangle 2">
          <a:extLst>
            <a:ext uri="{FF2B5EF4-FFF2-40B4-BE49-F238E27FC236}">
              <a16:creationId xmlns:a16="http://schemas.microsoft.com/office/drawing/2014/main" id="{AC12615C-5448-4920-9B9E-F2D7C59A7267}"/>
            </a:ext>
          </a:extLst>
        </xdr:cNvPr>
        <xdr:cNvSpPr/>
      </xdr:nvSpPr>
      <xdr:spPr>
        <a:xfrm>
          <a:off x="11572875" y="38100"/>
          <a:ext cx="2800350" cy="14573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390525</xdr:colOff>
      <xdr:row>2</xdr:row>
      <xdr:rowOff>228600</xdr:rowOff>
    </xdr:from>
    <xdr:to>
      <xdr:col>15</xdr:col>
      <xdr:colOff>571500</xdr:colOff>
      <xdr:row>6</xdr:row>
      <xdr:rowOff>66675</xdr:rowOff>
    </xdr:to>
    <xdr:cxnSp macro="">
      <xdr:nvCxnSpPr>
        <xdr:cNvPr id="4" name="Straight Arrow Connector 3" descr="Arrow">
          <a:extLst>
            <a:ext uri="{FF2B5EF4-FFF2-40B4-BE49-F238E27FC236}">
              <a16:creationId xmlns:a16="http://schemas.microsoft.com/office/drawing/2014/main" id="{FF70492C-55FD-4942-9FDD-E1D38050FD4F}"/>
            </a:ext>
          </a:extLst>
        </xdr:cNvPr>
        <xdr:cNvCxnSpPr>
          <a:stCxn id="3" idx="1"/>
        </xdr:cNvCxnSpPr>
      </xdr:nvCxnSpPr>
      <xdr:spPr>
        <a:xfrm flipH="1">
          <a:off x="10782300" y="819150"/>
          <a:ext cx="790575" cy="7048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409575</xdr:colOff>
      <xdr:row>8</xdr:row>
      <xdr:rowOff>104773</xdr:rowOff>
    </xdr:from>
    <xdr:to>
      <xdr:col>21</xdr:col>
      <xdr:colOff>114301</xdr:colOff>
      <xdr:row>15</xdr:row>
      <xdr:rowOff>85725</xdr:rowOff>
    </xdr:to>
    <xdr:sp macro="" textlink="">
      <xdr:nvSpPr>
        <xdr:cNvPr id="5" name="Rectangle 4">
          <a:extLst>
            <a:ext uri="{FF2B5EF4-FFF2-40B4-BE49-F238E27FC236}">
              <a16:creationId xmlns:a16="http://schemas.microsoft.com/office/drawing/2014/main" id="{F59A101C-ADD9-4D6D-994E-FC183B07D8FB}"/>
            </a:ext>
          </a:extLst>
        </xdr:cNvPr>
        <xdr:cNvSpPr/>
      </xdr:nvSpPr>
      <xdr:spPr>
        <a:xfrm>
          <a:off x="12020550" y="1943098"/>
          <a:ext cx="2752726" cy="1314452"/>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Sciences &amp; Arts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College</a:t>
          </a:r>
          <a:r>
            <a:rPr lang="en-US" sz="1100" baseline="0">
              <a:solidFill>
                <a:schemeClr val="dk1"/>
              </a:solidFill>
              <a:effectLst/>
              <a:latin typeface="+mn-lt"/>
              <a:ea typeface="+mn-ea"/>
              <a:cs typeface="+mn-cs"/>
            </a:rPr>
            <a:t> of Sciences &amp; Arts</a:t>
          </a:r>
          <a:r>
            <a:rPr lang="en-US" sz="1100">
              <a:solidFill>
                <a:schemeClr val="dk1"/>
              </a:solidFill>
              <a:latin typeface="+mn-lt"/>
              <a:ea typeface="+mn-ea"/>
              <a:cs typeface="+mn-cs"/>
            </a:rPr>
            <a:t>.</a:t>
          </a:r>
        </a:p>
      </xdr:txBody>
    </xdr:sp>
    <xdr:clientData fPrintsWithSheet="0"/>
  </xdr:twoCellAnchor>
  <xdr:twoCellAnchor>
    <xdr:from>
      <xdr:col>15</xdr:col>
      <xdr:colOff>190499</xdr:colOff>
      <xdr:row>11</xdr:row>
      <xdr:rowOff>190499</xdr:rowOff>
    </xdr:from>
    <xdr:to>
      <xdr:col>16</xdr:col>
      <xdr:colOff>409575</xdr:colOff>
      <xdr:row>12</xdr:row>
      <xdr:rowOff>1</xdr:rowOff>
    </xdr:to>
    <xdr:cxnSp macro="">
      <xdr:nvCxnSpPr>
        <xdr:cNvPr id="6" name="Straight Arrow Connector 5" descr="Arrow">
          <a:extLst>
            <a:ext uri="{FF2B5EF4-FFF2-40B4-BE49-F238E27FC236}">
              <a16:creationId xmlns:a16="http://schemas.microsoft.com/office/drawing/2014/main" id="{1DB04503-C1AE-4C2A-836B-9D26155B563B}"/>
            </a:ext>
          </a:extLst>
        </xdr:cNvPr>
        <xdr:cNvCxnSpPr>
          <a:stCxn id="5" idx="1"/>
          <a:endCxn id="2" idx="3"/>
        </xdr:cNvCxnSpPr>
      </xdr:nvCxnSpPr>
      <xdr:spPr>
        <a:xfrm flipH="1">
          <a:off x="11191874" y="2600324"/>
          <a:ext cx="828676" cy="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9524</xdr:colOff>
      <xdr:row>6</xdr:row>
      <xdr:rowOff>9525</xdr:rowOff>
    </xdr:from>
    <xdr:to>
      <xdr:col>15</xdr:col>
      <xdr:colOff>133349</xdr:colOff>
      <xdr:row>15</xdr:row>
      <xdr:rowOff>0</xdr:rowOff>
    </xdr:to>
    <mc:AlternateContent xmlns:mc="http://schemas.openxmlformats.org/markup-compatibility/2006" xmlns:a14="http://schemas.microsoft.com/office/drawing/2010/main">
      <mc:Choice Requires="a14">
        <xdr:graphicFrame macro="">
          <xdr:nvGraphicFramePr>
            <xdr:cNvPr id="2" name="College 2" descr="College">
              <a:extLst>
                <a:ext uri="{FF2B5EF4-FFF2-40B4-BE49-F238E27FC236}">
                  <a16:creationId xmlns:a16="http://schemas.microsoft.com/office/drawing/2014/main" id="{952CEF47-5D6B-4FBB-8BDC-D4FE38329A0B}"/>
                </a:ext>
              </a:extLst>
            </xdr:cNvPr>
            <xdr:cNvGraphicFramePr/>
          </xdr:nvGraphicFramePr>
          <xdr:xfrm>
            <a:off x="0" y="0"/>
            <a:ext cx="0" cy="0"/>
          </xdr:xfrm>
          <a:graphic>
            <a:graphicData uri="http://schemas.microsoft.com/office/drawing/2010/slicer">
              <sle:slicer xmlns:sle="http://schemas.microsoft.com/office/drawing/2010/slicer" name="College 2"/>
            </a:graphicData>
          </a:graphic>
        </xdr:graphicFrame>
      </mc:Choice>
      <mc:Fallback xmlns="">
        <xdr:sp macro="" textlink="">
          <xdr:nvSpPr>
            <xdr:cNvPr id="0" name=""/>
            <xdr:cNvSpPr>
              <a:spLocks noTextEdit="1"/>
            </xdr:cNvSpPr>
          </xdr:nvSpPr>
          <xdr:spPr>
            <a:xfrm>
              <a:off x="12630149" y="1466850"/>
              <a:ext cx="1952625" cy="170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542924</xdr:colOff>
      <xdr:row>0</xdr:row>
      <xdr:rowOff>219075</xdr:rowOff>
    </xdr:from>
    <xdr:to>
      <xdr:col>21</xdr:col>
      <xdr:colOff>95249</xdr:colOff>
      <xdr:row>5</xdr:row>
      <xdr:rowOff>123825</xdr:rowOff>
    </xdr:to>
    <xdr:sp macro="" textlink="">
      <xdr:nvSpPr>
        <xdr:cNvPr id="3" name="Rectangle 2">
          <a:extLst>
            <a:ext uri="{FF2B5EF4-FFF2-40B4-BE49-F238E27FC236}">
              <a16:creationId xmlns:a16="http://schemas.microsoft.com/office/drawing/2014/main" id="{73DF7C1D-0525-4364-9752-4985A2EC5990}"/>
            </a:ext>
          </a:extLst>
        </xdr:cNvPr>
        <xdr:cNvSpPr/>
      </xdr:nvSpPr>
      <xdr:spPr>
        <a:xfrm>
          <a:off x="14992349" y="219075"/>
          <a:ext cx="3209925" cy="11715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361950</xdr:colOff>
      <xdr:row>2</xdr:row>
      <xdr:rowOff>214313</xdr:rowOff>
    </xdr:from>
    <xdr:to>
      <xdr:col>15</xdr:col>
      <xdr:colOff>542924</xdr:colOff>
      <xdr:row>6</xdr:row>
      <xdr:rowOff>57150</xdr:rowOff>
    </xdr:to>
    <xdr:cxnSp macro="">
      <xdr:nvCxnSpPr>
        <xdr:cNvPr id="4" name="Straight Arrow Connector 3" descr="Arrow">
          <a:extLst>
            <a:ext uri="{FF2B5EF4-FFF2-40B4-BE49-F238E27FC236}">
              <a16:creationId xmlns:a16="http://schemas.microsoft.com/office/drawing/2014/main" id="{438575D0-D86C-4FB8-AC1C-CE7E483E8611}"/>
            </a:ext>
          </a:extLst>
        </xdr:cNvPr>
        <xdr:cNvCxnSpPr>
          <a:stCxn id="3" idx="1"/>
        </xdr:cNvCxnSpPr>
      </xdr:nvCxnSpPr>
      <xdr:spPr>
        <a:xfrm flipH="1">
          <a:off x="14201775" y="804863"/>
          <a:ext cx="790574" cy="70961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361950</xdr:colOff>
      <xdr:row>7</xdr:row>
      <xdr:rowOff>9523</xdr:rowOff>
    </xdr:from>
    <xdr:to>
      <xdr:col>21</xdr:col>
      <xdr:colOff>66676</xdr:colOff>
      <xdr:row>14</xdr:row>
      <xdr:rowOff>19050</xdr:rowOff>
    </xdr:to>
    <xdr:sp macro="" textlink="">
      <xdr:nvSpPr>
        <xdr:cNvPr id="5" name="Rectangle 4">
          <a:extLst>
            <a:ext uri="{FF2B5EF4-FFF2-40B4-BE49-F238E27FC236}">
              <a16:creationId xmlns:a16="http://schemas.microsoft.com/office/drawing/2014/main" id="{748B6182-45FE-459E-A609-9CFA81EA83B7}"/>
            </a:ext>
          </a:extLst>
        </xdr:cNvPr>
        <xdr:cNvSpPr/>
      </xdr:nvSpPr>
      <xdr:spPr>
        <a:xfrm>
          <a:off x="15420975" y="1657348"/>
          <a:ext cx="2752726" cy="1343027"/>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Sciences &amp; Arts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College</a:t>
          </a:r>
          <a:r>
            <a:rPr lang="en-US" sz="1100" baseline="0">
              <a:solidFill>
                <a:schemeClr val="dk1"/>
              </a:solidFill>
              <a:effectLst/>
              <a:latin typeface="+mn-lt"/>
              <a:ea typeface="+mn-ea"/>
              <a:cs typeface="+mn-cs"/>
            </a:rPr>
            <a:t> of Sciences &amp; Arts</a:t>
          </a:r>
          <a:r>
            <a:rPr lang="en-US" sz="1100">
              <a:solidFill>
                <a:schemeClr val="dk1"/>
              </a:solidFill>
              <a:latin typeface="+mn-lt"/>
              <a:ea typeface="+mn-ea"/>
              <a:cs typeface="+mn-cs"/>
            </a:rPr>
            <a:t>.</a:t>
          </a:r>
        </a:p>
      </xdr:txBody>
    </xdr:sp>
    <xdr:clientData fPrintsWithSheet="0"/>
  </xdr:twoCellAnchor>
  <xdr:twoCellAnchor>
    <xdr:from>
      <xdr:col>15</xdr:col>
      <xdr:colOff>133349</xdr:colOff>
      <xdr:row>10</xdr:row>
      <xdr:rowOff>100012</xdr:rowOff>
    </xdr:from>
    <xdr:to>
      <xdr:col>16</xdr:col>
      <xdr:colOff>361950</xdr:colOff>
      <xdr:row>10</xdr:row>
      <xdr:rowOff>109537</xdr:rowOff>
    </xdr:to>
    <xdr:cxnSp macro="">
      <xdr:nvCxnSpPr>
        <xdr:cNvPr id="6" name="Straight Arrow Connector 5" descr="Arrow">
          <a:extLst>
            <a:ext uri="{FF2B5EF4-FFF2-40B4-BE49-F238E27FC236}">
              <a16:creationId xmlns:a16="http://schemas.microsoft.com/office/drawing/2014/main" id="{B483A002-7987-4D20-9C51-27D67C7C689D}"/>
            </a:ext>
          </a:extLst>
        </xdr:cNvPr>
        <xdr:cNvCxnSpPr>
          <a:stCxn id="5" idx="1"/>
          <a:endCxn id="2" idx="3"/>
        </xdr:cNvCxnSpPr>
      </xdr:nvCxnSpPr>
      <xdr:spPr>
        <a:xfrm flipH="1" flipV="1">
          <a:off x="14582774" y="2319337"/>
          <a:ext cx="838201" cy="9525"/>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9524</xdr:colOff>
      <xdr:row>6</xdr:row>
      <xdr:rowOff>9525</xdr:rowOff>
    </xdr:from>
    <xdr:to>
      <xdr:col>15</xdr:col>
      <xdr:colOff>266699</xdr:colOff>
      <xdr:row>18</xdr:row>
      <xdr:rowOff>0</xdr:rowOff>
    </xdr:to>
    <mc:AlternateContent xmlns:mc="http://schemas.openxmlformats.org/markup-compatibility/2006" xmlns:a14="http://schemas.microsoft.com/office/drawing/2010/main">
      <mc:Choice Requires="a14">
        <xdr:graphicFrame macro="">
          <xdr:nvGraphicFramePr>
            <xdr:cNvPr id="2" name="College 3" descr="College">
              <a:extLst>
                <a:ext uri="{FF2B5EF4-FFF2-40B4-BE49-F238E27FC236}">
                  <a16:creationId xmlns:a16="http://schemas.microsoft.com/office/drawing/2014/main" id="{7F654943-2672-4F42-8444-F7BE5E59BDBB}"/>
                </a:ext>
              </a:extLst>
            </xdr:cNvPr>
            <xdr:cNvGraphicFramePr/>
          </xdr:nvGraphicFramePr>
          <xdr:xfrm>
            <a:off x="0" y="0"/>
            <a:ext cx="0" cy="0"/>
          </xdr:xfrm>
          <a:graphic>
            <a:graphicData uri="http://schemas.microsoft.com/office/drawing/2010/slicer">
              <sle:slicer xmlns:sle="http://schemas.microsoft.com/office/drawing/2010/slicer" name="College 3"/>
            </a:graphicData>
          </a:graphic>
        </xdr:graphicFrame>
      </mc:Choice>
      <mc:Fallback xmlns="">
        <xdr:sp macro="" textlink="">
          <xdr:nvSpPr>
            <xdr:cNvPr id="0" name=""/>
            <xdr:cNvSpPr>
              <a:spLocks noTextEdit="1"/>
            </xdr:cNvSpPr>
          </xdr:nvSpPr>
          <xdr:spPr>
            <a:xfrm>
              <a:off x="12487274" y="1466850"/>
              <a:ext cx="2085975"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581025</xdr:colOff>
      <xdr:row>0</xdr:row>
      <xdr:rowOff>66675</xdr:rowOff>
    </xdr:from>
    <xdr:to>
      <xdr:col>21</xdr:col>
      <xdr:colOff>47625</xdr:colOff>
      <xdr:row>5</xdr:row>
      <xdr:rowOff>47625</xdr:rowOff>
    </xdr:to>
    <xdr:sp macro="" textlink="">
      <xdr:nvSpPr>
        <xdr:cNvPr id="3" name="Rectangle 2">
          <a:extLst>
            <a:ext uri="{FF2B5EF4-FFF2-40B4-BE49-F238E27FC236}">
              <a16:creationId xmlns:a16="http://schemas.microsoft.com/office/drawing/2014/main" id="{C30ED143-C55F-4676-8187-EDC226047DBB}"/>
            </a:ext>
          </a:extLst>
        </xdr:cNvPr>
        <xdr:cNvSpPr/>
      </xdr:nvSpPr>
      <xdr:spPr>
        <a:xfrm>
          <a:off x="14887575" y="66675"/>
          <a:ext cx="3124200" cy="12477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495300</xdr:colOff>
      <xdr:row>2</xdr:row>
      <xdr:rowOff>100013</xdr:rowOff>
    </xdr:from>
    <xdr:to>
      <xdr:col>15</xdr:col>
      <xdr:colOff>581025</xdr:colOff>
      <xdr:row>6</xdr:row>
      <xdr:rowOff>38100</xdr:rowOff>
    </xdr:to>
    <xdr:cxnSp macro="">
      <xdr:nvCxnSpPr>
        <xdr:cNvPr id="4" name="Straight Arrow Connector 3" descr="Arrow">
          <a:extLst>
            <a:ext uri="{FF2B5EF4-FFF2-40B4-BE49-F238E27FC236}">
              <a16:creationId xmlns:a16="http://schemas.microsoft.com/office/drawing/2014/main" id="{68852385-1319-4607-B464-1202ADC7E5F0}"/>
            </a:ext>
          </a:extLst>
        </xdr:cNvPr>
        <xdr:cNvCxnSpPr>
          <a:stCxn id="3" idx="1"/>
        </xdr:cNvCxnSpPr>
      </xdr:nvCxnSpPr>
      <xdr:spPr>
        <a:xfrm flipH="1">
          <a:off x="14192250" y="690563"/>
          <a:ext cx="695325" cy="8048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276225</xdr:colOff>
      <xdr:row>7</xdr:row>
      <xdr:rowOff>171448</xdr:rowOff>
    </xdr:from>
    <xdr:to>
      <xdr:col>20</xdr:col>
      <xdr:colOff>590551</xdr:colOff>
      <xdr:row>14</xdr:row>
      <xdr:rowOff>142875</xdr:rowOff>
    </xdr:to>
    <xdr:sp macro="" textlink="">
      <xdr:nvSpPr>
        <xdr:cNvPr id="5" name="Rectangle 4">
          <a:extLst>
            <a:ext uri="{FF2B5EF4-FFF2-40B4-BE49-F238E27FC236}">
              <a16:creationId xmlns:a16="http://schemas.microsoft.com/office/drawing/2014/main" id="{4664A8D7-3DDE-41B7-91EF-C3C0BCA87DF4}"/>
            </a:ext>
          </a:extLst>
        </xdr:cNvPr>
        <xdr:cNvSpPr/>
      </xdr:nvSpPr>
      <xdr:spPr>
        <a:xfrm>
          <a:off x="15192375" y="1819273"/>
          <a:ext cx="2752726" cy="1304927"/>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Sciences &amp; Arts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College</a:t>
          </a:r>
          <a:r>
            <a:rPr lang="en-US" sz="1100" baseline="0">
              <a:solidFill>
                <a:schemeClr val="dk1"/>
              </a:solidFill>
              <a:effectLst/>
              <a:latin typeface="+mn-lt"/>
              <a:ea typeface="+mn-ea"/>
              <a:cs typeface="+mn-cs"/>
            </a:rPr>
            <a:t> of Sciences &amp; Arts</a:t>
          </a:r>
          <a:r>
            <a:rPr lang="en-US" sz="1100">
              <a:solidFill>
                <a:schemeClr val="dk1"/>
              </a:solidFill>
              <a:latin typeface="+mn-lt"/>
              <a:ea typeface="+mn-ea"/>
              <a:cs typeface="+mn-cs"/>
            </a:rPr>
            <a:t>.</a:t>
          </a:r>
        </a:p>
      </xdr:txBody>
    </xdr:sp>
    <xdr:clientData fPrintsWithSheet="0"/>
  </xdr:twoCellAnchor>
  <xdr:twoCellAnchor>
    <xdr:from>
      <xdr:col>15</xdr:col>
      <xdr:colOff>266699</xdr:colOff>
      <xdr:row>11</xdr:row>
      <xdr:rowOff>61912</xdr:rowOff>
    </xdr:from>
    <xdr:to>
      <xdr:col>16</xdr:col>
      <xdr:colOff>276225</xdr:colOff>
      <xdr:row>12</xdr:row>
      <xdr:rowOff>4762</xdr:rowOff>
    </xdr:to>
    <xdr:cxnSp macro="">
      <xdr:nvCxnSpPr>
        <xdr:cNvPr id="9" name="Straight Arrow Connector 8" descr="Arrow">
          <a:extLst>
            <a:ext uri="{FF2B5EF4-FFF2-40B4-BE49-F238E27FC236}">
              <a16:creationId xmlns:a16="http://schemas.microsoft.com/office/drawing/2014/main" id="{C0BE910A-8077-4ADC-A577-B485BEF23126}"/>
            </a:ext>
          </a:extLst>
        </xdr:cNvPr>
        <xdr:cNvCxnSpPr>
          <a:stCxn id="5" idx="1"/>
          <a:endCxn id="2" idx="3"/>
        </xdr:cNvCxnSpPr>
      </xdr:nvCxnSpPr>
      <xdr:spPr>
        <a:xfrm flipH="1">
          <a:off x="11048999" y="2471737"/>
          <a:ext cx="619126" cy="1333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0</xdr:colOff>
      <xdr:row>6</xdr:row>
      <xdr:rowOff>1</xdr:rowOff>
    </xdr:from>
    <xdr:to>
      <xdr:col>15</xdr:col>
      <xdr:colOff>142876</xdr:colOff>
      <xdr:row>15</xdr:row>
      <xdr:rowOff>0</xdr:rowOff>
    </xdr:to>
    <mc:AlternateContent xmlns:mc="http://schemas.openxmlformats.org/markup-compatibility/2006" xmlns:a14="http://schemas.microsoft.com/office/drawing/2010/main">
      <mc:Choice Requires="a14">
        <xdr:graphicFrame macro="">
          <xdr:nvGraphicFramePr>
            <xdr:cNvPr id="2" name="College 4" descr="College">
              <a:extLst>
                <a:ext uri="{FF2B5EF4-FFF2-40B4-BE49-F238E27FC236}">
                  <a16:creationId xmlns:a16="http://schemas.microsoft.com/office/drawing/2014/main" id="{7822C0C6-58B3-4486-A82A-7C4F85D511AB}"/>
                </a:ext>
              </a:extLst>
            </xdr:cNvPr>
            <xdr:cNvGraphicFramePr/>
          </xdr:nvGraphicFramePr>
          <xdr:xfrm>
            <a:off x="0" y="0"/>
            <a:ext cx="0" cy="0"/>
          </xdr:xfrm>
          <a:graphic>
            <a:graphicData uri="http://schemas.microsoft.com/office/drawing/2010/slicer">
              <sle:slicer xmlns:sle="http://schemas.microsoft.com/office/drawing/2010/slicer" name="College 4"/>
            </a:graphicData>
          </a:graphic>
        </xdr:graphicFrame>
      </mc:Choice>
      <mc:Fallback xmlns="">
        <xdr:sp macro="" textlink="">
          <xdr:nvSpPr>
            <xdr:cNvPr id="0" name=""/>
            <xdr:cNvSpPr>
              <a:spLocks noTextEdit="1"/>
            </xdr:cNvSpPr>
          </xdr:nvSpPr>
          <xdr:spPr>
            <a:xfrm>
              <a:off x="8953500" y="1457326"/>
              <a:ext cx="1971676" cy="1714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457200</xdr:colOff>
      <xdr:row>0</xdr:row>
      <xdr:rowOff>85726</xdr:rowOff>
    </xdr:from>
    <xdr:to>
      <xdr:col>20</xdr:col>
      <xdr:colOff>533400</xdr:colOff>
      <xdr:row>5</xdr:row>
      <xdr:rowOff>1</xdr:rowOff>
    </xdr:to>
    <xdr:sp macro="" textlink="">
      <xdr:nvSpPr>
        <xdr:cNvPr id="3" name="Rectangle 2">
          <a:extLst>
            <a:ext uri="{FF2B5EF4-FFF2-40B4-BE49-F238E27FC236}">
              <a16:creationId xmlns:a16="http://schemas.microsoft.com/office/drawing/2014/main" id="{9FC9AB37-C447-4E25-99F9-884C06A2100E}"/>
            </a:ext>
          </a:extLst>
        </xdr:cNvPr>
        <xdr:cNvSpPr/>
      </xdr:nvSpPr>
      <xdr:spPr>
        <a:xfrm>
          <a:off x="11239500" y="85726"/>
          <a:ext cx="3124200" cy="118110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371476</xdr:colOff>
      <xdr:row>2</xdr:row>
      <xdr:rowOff>85726</xdr:rowOff>
    </xdr:from>
    <xdr:to>
      <xdr:col>15</xdr:col>
      <xdr:colOff>457200</xdr:colOff>
      <xdr:row>6</xdr:row>
      <xdr:rowOff>57150</xdr:rowOff>
    </xdr:to>
    <xdr:cxnSp macro="">
      <xdr:nvCxnSpPr>
        <xdr:cNvPr id="4" name="Straight Arrow Connector 3" descr="Arrow">
          <a:extLst>
            <a:ext uri="{FF2B5EF4-FFF2-40B4-BE49-F238E27FC236}">
              <a16:creationId xmlns:a16="http://schemas.microsoft.com/office/drawing/2014/main" id="{7BF8BECD-6A4F-41C5-8CAE-4AB2210B227D}"/>
            </a:ext>
          </a:extLst>
        </xdr:cNvPr>
        <xdr:cNvCxnSpPr>
          <a:stCxn id="3" idx="1"/>
        </xdr:cNvCxnSpPr>
      </xdr:nvCxnSpPr>
      <xdr:spPr>
        <a:xfrm flipH="1">
          <a:off x="10544176" y="676276"/>
          <a:ext cx="695324" cy="8381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161925</xdr:colOff>
      <xdr:row>7</xdr:row>
      <xdr:rowOff>19048</xdr:rowOff>
    </xdr:from>
    <xdr:to>
      <xdr:col>20</xdr:col>
      <xdr:colOff>476251</xdr:colOff>
      <xdr:row>13</xdr:row>
      <xdr:rowOff>180975</xdr:rowOff>
    </xdr:to>
    <xdr:sp macro="" textlink="">
      <xdr:nvSpPr>
        <xdr:cNvPr id="5" name="Rectangle 4">
          <a:extLst>
            <a:ext uri="{FF2B5EF4-FFF2-40B4-BE49-F238E27FC236}">
              <a16:creationId xmlns:a16="http://schemas.microsoft.com/office/drawing/2014/main" id="{FEA64AE5-15E7-4832-95E4-3588CFA32ED7}"/>
            </a:ext>
          </a:extLst>
        </xdr:cNvPr>
        <xdr:cNvSpPr/>
      </xdr:nvSpPr>
      <xdr:spPr>
        <a:xfrm>
          <a:off x="11553825" y="1666873"/>
          <a:ext cx="2752726" cy="1304927"/>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Sciences &amp; Arts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College</a:t>
          </a:r>
          <a:r>
            <a:rPr lang="en-US" sz="1100" baseline="0">
              <a:solidFill>
                <a:schemeClr val="dk1"/>
              </a:solidFill>
              <a:effectLst/>
              <a:latin typeface="+mn-lt"/>
              <a:ea typeface="+mn-ea"/>
              <a:cs typeface="+mn-cs"/>
            </a:rPr>
            <a:t> of Sciences &amp; Arts</a:t>
          </a:r>
          <a:r>
            <a:rPr lang="en-US" sz="1100">
              <a:solidFill>
                <a:schemeClr val="dk1"/>
              </a:solidFill>
              <a:latin typeface="+mn-lt"/>
              <a:ea typeface="+mn-ea"/>
              <a:cs typeface="+mn-cs"/>
            </a:rPr>
            <a:t>.</a:t>
          </a:r>
        </a:p>
      </xdr:txBody>
    </xdr:sp>
    <xdr:clientData fPrintsWithSheet="0"/>
  </xdr:twoCellAnchor>
  <xdr:twoCellAnchor>
    <xdr:from>
      <xdr:col>15</xdr:col>
      <xdr:colOff>142876</xdr:colOff>
      <xdr:row>10</xdr:row>
      <xdr:rowOff>95250</xdr:rowOff>
    </xdr:from>
    <xdr:to>
      <xdr:col>16</xdr:col>
      <xdr:colOff>161925</xdr:colOff>
      <xdr:row>10</xdr:row>
      <xdr:rowOff>100012</xdr:rowOff>
    </xdr:to>
    <xdr:cxnSp macro="">
      <xdr:nvCxnSpPr>
        <xdr:cNvPr id="6" name="Straight Arrow Connector 5" descr="Arrow">
          <a:extLst>
            <a:ext uri="{FF2B5EF4-FFF2-40B4-BE49-F238E27FC236}">
              <a16:creationId xmlns:a16="http://schemas.microsoft.com/office/drawing/2014/main" id="{6E0E493F-C0C2-42FD-A0BF-FF3038D6788D}"/>
            </a:ext>
          </a:extLst>
        </xdr:cNvPr>
        <xdr:cNvCxnSpPr>
          <a:stCxn id="5" idx="1"/>
          <a:endCxn id="2" idx="3"/>
        </xdr:cNvCxnSpPr>
      </xdr:nvCxnSpPr>
      <xdr:spPr>
        <a:xfrm flipH="1" flipV="1">
          <a:off x="10925176" y="2314575"/>
          <a:ext cx="628649" cy="47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9525</xdr:colOff>
      <xdr:row>15</xdr:row>
      <xdr:rowOff>190499</xdr:rowOff>
    </xdr:from>
    <xdr:to>
      <xdr:col>16</xdr:col>
      <xdr:colOff>200025</xdr:colOff>
      <xdr:row>29</xdr:row>
      <xdr:rowOff>38100</xdr:rowOff>
    </xdr:to>
    <mc:AlternateContent xmlns:mc="http://schemas.openxmlformats.org/markup-compatibility/2006" xmlns:a14="http://schemas.microsoft.com/office/drawing/2010/main">
      <mc:Choice Requires="a14">
        <xdr:graphicFrame macro="">
          <xdr:nvGraphicFramePr>
            <xdr:cNvPr id="3" name="College 5" descr="College">
              <a:extLst>
                <a:ext uri="{FF2B5EF4-FFF2-40B4-BE49-F238E27FC236}">
                  <a16:creationId xmlns:a16="http://schemas.microsoft.com/office/drawing/2014/main" id="{18889E60-8B72-4017-9EC2-7617A224CC94}"/>
                </a:ext>
              </a:extLst>
            </xdr:cNvPr>
            <xdr:cNvGraphicFramePr/>
          </xdr:nvGraphicFramePr>
          <xdr:xfrm>
            <a:off x="0" y="0"/>
            <a:ext cx="0" cy="0"/>
          </xdr:xfrm>
          <a:graphic>
            <a:graphicData uri="http://schemas.microsoft.com/office/drawing/2010/slicer">
              <sle:slicer xmlns:sle="http://schemas.microsoft.com/office/drawing/2010/slicer" name="College 5"/>
            </a:graphicData>
          </a:graphic>
        </xdr:graphicFrame>
      </mc:Choice>
      <mc:Fallback xmlns="">
        <xdr:sp macro="" textlink="">
          <xdr:nvSpPr>
            <xdr:cNvPr id="0" name=""/>
            <xdr:cNvSpPr>
              <a:spLocks noTextEdit="1"/>
            </xdr:cNvSpPr>
          </xdr:nvSpPr>
          <xdr:spPr>
            <a:xfrm>
              <a:off x="9353550" y="3257550"/>
              <a:ext cx="26289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17</xdr:col>
      <xdr:colOff>161924</xdr:colOff>
      <xdr:row>0</xdr:row>
      <xdr:rowOff>0</xdr:rowOff>
    </xdr:from>
    <xdr:to>
      <xdr:col>22</xdr:col>
      <xdr:colOff>142874</xdr:colOff>
      <xdr:row>5</xdr:row>
      <xdr:rowOff>47625</xdr:rowOff>
    </xdr:to>
    <xdr:sp macro="" textlink="">
      <xdr:nvSpPr>
        <xdr:cNvPr id="4" name="Rectangle 3">
          <a:extLst>
            <a:ext uri="{FF2B5EF4-FFF2-40B4-BE49-F238E27FC236}">
              <a16:creationId xmlns:a16="http://schemas.microsoft.com/office/drawing/2014/main" id="{E538E3E9-24EB-4C98-BA3F-C99696BB21C6}"/>
            </a:ext>
          </a:extLst>
        </xdr:cNvPr>
        <xdr:cNvSpPr/>
      </xdr:nvSpPr>
      <xdr:spPr>
        <a:xfrm>
          <a:off x="12553949" y="0"/>
          <a:ext cx="3028950" cy="12096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409575</xdr:colOff>
      <xdr:row>2</xdr:row>
      <xdr:rowOff>14288</xdr:rowOff>
    </xdr:from>
    <xdr:to>
      <xdr:col>17</xdr:col>
      <xdr:colOff>161924</xdr:colOff>
      <xdr:row>5</xdr:row>
      <xdr:rowOff>47625</xdr:rowOff>
    </xdr:to>
    <xdr:cxnSp macro="">
      <xdr:nvCxnSpPr>
        <xdr:cNvPr id="5" name="Straight Arrow Connector 4" descr="Arrow">
          <a:extLst>
            <a:ext uri="{FF2B5EF4-FFF2-40B4-BE49-F238E27FC236}">
              <a16:creationId xmlns:a16="http://schemas.microsoft.com/office/drawing/2014/main" id="{1AE072F8-7986-4C88-885B-6E23417C465F}"/>
            </a:ext>
          </a:extLst>
        </xdr:cNvPr>
        <xdr:cNvCxnSpPr>
          <a:stCxn id="4" idx="1"/>
        </xdr:cNvCxnSpPr>
      </xdr:nvCxnSpPr>
      <xdr:spPr>
        <a:xfrm flipH="1">
          <a:off x="11582400" y="604838"/>
          <a:ext cx="971549" cy="60483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17</xdr:col>
      <xdr:colOff>600075</xdr:colOff>
      <xdr:row>13</xdr:row>
      <xdr:rowOff>9525</xdr:rowOff>
    </xdr:from>
    <xdr:to>
      <xdr:col>22</xdr:col>
      <xdr:colOff>495300</xdr:colOff>
      <xdr:row>20</xdr:row>
      <xdr:rowOff>28575</xdr:rowOff>
    </xdr:to>
    <xdr:sp macro="" textlink="">
      <xdr:nvSpPr>
        <xdr:cNvPr id="6" name="Rectangle 5">
          <a:extLst>
            <a:ext uri="{FF2B5EF4-FFF2-40B4-BE49-F238E27FC236}">
              <a16:creationId xmlns:a16="http://schemas.microsoft.com/office/drawing/2014/main" id="{EF684AB3-F24B-409F-9581-62FC21DAC796}"/>
            </a:ext>
          </a:extLst>
        </xdr:cNvPr>
        <xdr:cNvSpPr/>
      </xdr:nvSpPr>
      <xdr:spPr>
        <a:xfrm>
          <a:off x="12992100" y="2695575"/>
          <a:ext cx="2943225" cy="13525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Sciences &amp; Arts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College</a:t>
          </a:r>
          <a:r>
            <a:rPr lang="en-US" sz="1100" baseline="0">
              <a:solidFill>
                <a:schemeClr val="dk1"/>
              </a:solidFill>
              <a:effectLst/>
              <a:latin typeface="+mn-lt"/>
              <a:ea typeface="+mn-ea"/>
              <a:cs typeface="+mn-cs"/>
            </a:rPr>
            <a:t> of Sciences &amp; Arts</a:t>
          </a:r>
          <a:r>
            <a:rPr lang="en-US" sz="1100">
              <a:solidFill>
                <a:schemeClr val="dk1"/>
              </a:solidFill>
              <a:latin typeface="+mn-lt"/>
              <a:ea typeface="+mn-ea"/>
              <a:cs typeface="+mn-cs"/>
            </a:rPr>
            <a:t>.</a:t>
          </a:r>
        </a:p>
      </xdr:txBody>
    </xdr:sp>
    <xdr:clientData fPrintsWithSheet="0"/>
  </xdr:twoCellAnchor>
  <xdr:twoCellAnchor>
    <xdr:from>
      <xdr:col>16</xdr:col>
      <xdr:colOff>200025</xdr:colOff>
      <xdr:row>16</xdr:row>
      <xdr:rowOff>114300</xdr:rowOff>
    </xdr:from>
    <xdr:to>
      <xdr:col>17</xdr:col>
      <xdr:colOff>600075</xdr:colOff>
      <xdr:row>22</xdr:row>
      <xdr:rowOff>114299</xdr:rowOff>
    </xdr:to>
    <xdr:cxnSp macro="">
      <xdr:nvCxnSpPr>
        <xdr:cNvPr id="8" name="Straight Arrow Connector 7" descr="Arrow">
          <a:extLst>
            <a:ext uri="{FF2B5EF4-FFF2-40B4-BE49-F238E27FC236}">
              <a16:creationId xmlns:a16="http://schemas.microsoft.com/office/drawing/2014/main" id="{44E1F449-CF5A-48BA-9B6A-E4B2DACFB85E}"/>
            </a:ext>
          </a:extLst>
        </xdr:cNvPr>
        <xdr:cNvCxnSpPr>
          <a:stCxn id="6" idx="1"/>
          <a:endCxn id="3" idx="3"/>
        </xdr:cNvCxnSpPr>
      </xdr:nvCxnSpPr>
      <xdr:spPr>
        <a:xfrm flipH="1">
          <a:off x="11982450" y="3371850"/>
          <a:ext cx="1009650" cy="11429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190501</xdr:colOff>
      <xdr:row>10</xdr:row>
      <xdr:rowOff>47624</xdr:rowOff>
    </xdr:from>
    <xdr:to>
      <xdr:col>17</xdr:col>
      <xdr:colOff>600075</xdr:colOff>
      <xdr:row>16</xdr:row>
      <xdr:rowOff>114300</xdr:rowOff>
    </xdr:to>
    <xdr:cxnSp macro="">
      <xdr:nvCxnSpPr>
        <xdr:cNvPr id="13" name="Straight Arrow Connector 12" descr="Arrow">
          <a:extLst>
            <a:ext uri="{FF2B5EF4-FFF2-40B4-BE49-F238E27FC236}">
              <a16:creationId xmlns:a16="http://schemas.microsoft.com/office/drawing/2014/main" id="{8BC74420-5C0E-49D6-A904-754CC38F6E3D}"/>
            </a:ext>
          </a:extLst>
        </xdr:cNvPr>
        <xdr:cNvCxnSpPr>
          <a:stCxn id="6" idx="1"/>
        </xdr:cNvCxnSpPr>
      </xdr:nvCxnSpPr>
      <xdr:spPr>
        <a:xfrm flipH="1" flipV="1">
          <a:off x="11972926" y="2162174"/>
          <a:ext cx="1019174" cy="120967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19049</xdr:colOff>
      <xdr:row>363</xdr:row>
      <xdr:rowOff>19049</xdr:rowOff>
    </xdr:from>
    <xdr:to>
      <xdr:col>14</xdr:col>
      <xdr:colOff>342900</xdr:colOff>
      <xdr:row>391</xdr:row>
      <xdr:rowOff>19050</xdr:rowOff>
    </xdr:to>
    <xdr:graphicFrame macro="">
      <xdr:nvGraphicFramePr>
        <xdr:cNvPr id="9" name="Chart 8" descr="Degrees Awarded by College and Year">
          <a:extLst>
            <a:ext uri="{FF2B5EF4-FFF2-40B4-BE49-F238E27FC236}">
              <a16:creationId xmlns:a16="http://schemas.microsoft.com/office/drawing/2014/main" id="{1B6383E3-6219-46DB-BB7F-3C2E568F9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9525</xdr:colOff>
      <xdr:row>6</xdr:row>
      <xdr:rowOff>9524</xdr:rowOff>
    </xdr:from>
    <xdr:to>
      <xdr:col>11</xdr:col>
      <xdr:colOff>9525</xdr:colOff>
      <xdr:row>10</xdr:row>
      <xdr:rowOff>190499</xdr:rowOff>
    </xdr:to>
    <mc:AlternateContent xmlns:mc="http://schemas.openxmlformats.org/markup-compatibility/2006" xmlns:a14="http://schemas.microsoft.com/office/drawing/2010/main">
      <mc:Choice Requires="a14">
        <xdr:graphicFrame macro="">
          <xdr:nvGraphicFramePr>
            <xdr:cNvPr id="2" name="Baccalaureate Degree Seeking Students" descr="Type of Count">
              <a:extLst>
                <a:ext uri="{FF2B5EF4-FFF2-40B4-BE49-F238E27FC236}">
                  <a16:creationId xmlns:a16="http://schemas.microsoft.com/office/drawing/2014/main" id="{837C1916-D310-4765-9D7E-59B2169D8051}"/>
                </a:ext>
              </a:extLst>
            </xdr:cNvPr>
            <xdr:cNvGraphicFramePr/>
          </xdr:nvGraphicFramePr>
          <xdr:xfrm>
            <a:off x="0" y="0"/>
            <a:ext cx="0" cy="0"/>
          </xdr:xfrm>
          <a:graphic>
            <a:graphicData uri="http://schemas.microsoft.com/office/drawing/2010/slicer">
              <sle:slicer xmlns:sle="http://schemas.microsoft.com/office/drawing/2010/slicer" name="Baccalaureate Degree Seeking Students"/>
            </a:graphicData>
          </a:graphic>
        </xdr:graphicFrame>
      </mc:Choice>
      <mc:Fallback xmlns="">
        <xdr:sp macro="" textlink="">
          <xdr:nvSpPr>
            <xdr:cNvPr id="0" name=""/>
            <xdr:cNvSpPr>
              <a:spLocks noTextEdit="1"/>
            </xdr:cNvSpPr>
          </xdr:nvSpPr>
          <xdr:spPr>
            <a:xfrm>
              <a:off x="5743575" y="1466849"/>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8</xdr:col>
      <xdr:colOff>0</xdr:colOff>
      <xdr:row>12</xdr:row>
      <xdr:rowOff>0</xdr:rowOff>
    </xdr:from>
    <xdr:to>
      <xdr:col>11</xdr:col>
      <xdr:colOff>0</xdr:colOff>
      <xdr:row>18</xdr:row>
      <xdr:rowOff>28575</xdr:rowOff>
    </xdr:to>
    <mc:AlternateContent xmlns:mc="http://schemas.openxmlformats.org/markup-compatibility/2006" xmlns:a14="http://schemas.microsoft.com/office/drawing/2010/main">
      <mc:Choice Requires="a14">
        <xdr:graphicFrame macro="">
          <xdr:nvGraphicFramePr>
            <xdr:cNvPr id="3" name="type of student" descr="Type of Student">
              <a:extLst>
                <a:ext uri="{FF2B5EF4-FFF2-40B4-BE49-F238E27FC236}">
                  <a16:creationId xmlns:a16="http://schemas.microsoft.com/office/drawing/2014/main" id="{E4B07559-035F-4DBE-9CE8-93ACE3501165}"/>
                </a:ext>
              </a:extLst>
            </xdr:cNvPr>
            <xdr:cNvGraphicFramePr/>
          </xdr:nvGraphicFramePr>
          <xdr:xfrm>
            <a:off x="0" y="0"/>
            <a:ext cx="0" cy="0"/>
          </xdr:xfrm>
          <a:graphic>
            <a:graphicData uri="http://schemas.microsoft.com/office/drawing/2010/slicer">
              <sle:slicer xmlns:sle="http://schemas.microsoft.com/office/drawing/2010/slicer" name="type of student"/>
            </a:graphicData>
          </a:graphic>
        </xdr:graphicFrame>
      </mc:Choice>
      <mc:Fallback xmlns="">
        <xdr:sp macro="" textlink="">
          <xdr:nvSpPr>
            <xdr:cNvPr id="0" name=""/>
            <xdr:cNvSpPr>
              <a:spLocks noTextEdit="1"/>
            </xdr:cNvSpPr>
          </xdr:nvSpPr>
          <xdr:spPr>
            <a:xfrm>
              <a:off x="5734050" y="2600325"/>
              <a:ext cx="1828800" cy="1171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12</xdr:col>
      <xdr:colOff>0</xdr:colOff>
      <xdr:row>1</xdr:row>
      <xdr:rowOff>142875</xdr:rowOff>
    </xdr:from>
    <xdr:to>
      <xdr:col>17</xdr:col>
      <xdr:colOff>400049</xdr:colOff>
      <xdr:row>6</xdr:row>
      <xdr:rowOff>0</xdr:rowOff>
    </xdr:to>
    <xdr:sp macro="" textlink="">
      <xdr:nvSpPr>
        <xdr:cNvPr id="5" name="Rectangle 4">
          <a:extLst>
            <a:ext uri="{FF2B5EF4-FFF2-40B4-BE49-F238E27FC236}">
              <a16:creationId xmlns:a16="http://schemas.microsoft.com/office/drawing/2014/main" id="{A487C751-659A-46E8-B898-5A3B494ACCAC}"/>
            </a:ext>
          </a:extLst>
        </xdr:cNvPr>
        <xdr:cNvSpPr/>
      </xdr:nvSpPr>
      <xdr:spPr>
        <a:xfrm>
          <a:off x="8172450" y="438150"/>
          <a:ext cx="3448049" cy="10191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12</xdr:col>
      <xdr:colOff>314326</xdr:colOff>
      <xdr:row>8</xdr:row>
      <xdr:rowOff>152398</xdr:rowOff>
    </xdr:from>
    <xdr:to>
      <xdr:col>17</xdr:col>
      <xdr:colOff>371476</xdr:colOff>
      <xdr:row>15</xdr:row>
      <xdr:rowOff>161923</xdr:rowOff>
    </xdr:to>
    <xdr:sp macro="" textlink="">
      <xdr:nvSpPr>
        <xdr:cNvPr id="6" name="Rectangle 5">
          <a:extLst>
            <a:ext uri="{FF2B5EF4-FFF2-40B4-BE49-F238E27FC236}">
              <a16:creationId xmlns:a16="http://schemas.microsoft.com/office/drawing/2014/main" id="{230F122B-9EBE-4C1A-86F2-302912B8F8B6}"/>
            </a:ext>
          </a:extLst>
        </xdr:cNvPr>
        <xdr:cNvSpPr/>
      </xdr:nvSpPr>
      <xdr:spPr>
        <a:xfrm>
          <a:off x="8486776" y="1990723"/>
          <a:ext cx="3105150" cy="13430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these </a:t>
          </a:r>
          <a:r>
            <a:rPr lang="en-US" sz="1100" baseline="0">
              <a:solidFill>
                <a:schemeClr val="dk1"/>
              </a:solidFill>
              <a:effectLst/>
              <a:latin typeface="+mn-lt"/>
              <a:ea typeface="+mn-ea"/>
              <a:cs typeface="+mn-cs"/>
            </a:rPr>
            <a:t>slicers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First Time</a:t>
          </a:r>
          <a:r>
            <a:rPr lang="en-US" sz="1100" baseline="0">
              <a:solidFill>
                <a:schemeClr val="dk1"/>
              </a:solidFill>
              <a:latin typeface="+mn-lt"/>
              <a:ea typeface="+mn-ea"/>
              <a:cs typeface="+mn-cs"/>
            </a:rPr>
            <a:t> Students</a:t>
          </a:r>
          <a:r>
            <a:rPr lang="en-US" sz="1100">
              <a:solidFill>
                <a:schemeClr val="dk1"/>
              </a:solidFill>
              <a:latin typeface="+mn-lt"/>
              <a:ea typeface="+mn-ea"/>
              <a:cs typeface="+mn-cs"/>
            </a:rPr>
            <a:t> from the "Type of Student"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a:t>
          </a:r>
          <a:r>
            <a:rPr lang="en-US" sz="1100">
              <a:solidFill>
                <a:schemeClr val="dk1"/>
              </a:solidFill>
              <a:effectLst/>
              <a:latin typeface="+mn-lt"/>
              <a:ea typeface="+mn-ea"/>
              <a:cs typeface="+mn-cs"/>
            </a:rPr>
            <a:t>First Time</a:t>
          </a:r>
          <a:r>
            <a:rPr lang="en-US" sz="1100" baseline="0">
              <a:solidFill>
                <a:schemeClr val="dk1"/>
              </a:solidFill>
              <a:effectLst/>
              <a:latin typeface="+mn-lt"/>
              <a:ea typeface="+mn-ea"/>
              <a:cs typeface="+mn-cs"/>
            </a:rPr>
            <a:t> Students</a:t>
          </a:r>
          <a:r>
            <a:rPr lang="en-US" sz="1100">
              <a:solidFill>
                <a:schemeClr val="dk1"/>
              </a:solidFill>
              <a:latin typeface="+mn-lt"/>
              <a:ea typeface="+mn-ea"/>
              <a:cs typeface="+mn-cs"/>
            </a:rPr>
            <a:t>.</a:t>
          </a:r>
        </a:p>
      </xdr:txBody>
    </xdr:sp>
    <xdr:clientData fPrintsWithSheet="0"/>
  </xdr:twoCellAnchor>
  <xdr:twoCellAnchor>
    <xdr:from>
      <xdr:col>11</xdr:col>
      <xdr:colOff>0</xdr:colOff>
      <xdr:row>12</xdr:row>
      <xdr:rowOff>61911</xdr:rowOff>
    </xdr:from>
    <xdr:to>
      <xdr:col>12</xdr:col>
      <xdr:colOff>314326</xdr:colOff>
      <xdr:row>15</xdr:row>
      <xdr:rowOff>14287</xdr:rowOff>
    </xdr:to>
    <xdr:cxnSp macro="">
      <xdr:nvCxnSpPr>
        <xdr:cNvPr id="7" name="Straight Arrow Connector 6" descr="Arrow">
          <a:extLst>
            <a:ext uri="{FF2B5EF4-FFF2-40B4-BE49-F238E27FC236}">
              <a16:creationId xmlns:a16="http://schemas.microsoft.com/office/drawing/2014/main" id="{AA65D3FB-7C67-444A-9065-EF1E22016A2A}"/>
            </a:ext>
          </a:extLst>
        </xdr:cNvPr>
        <xdr:cNvCxnSpPr>
          <a:stCxn id="6" idx="1"/>
          <a:endCxn id="3" idx="3"/>
        </xdr:cNvCxnSpPr>
      </xdr:nvCxnSpPr>
      <xdr:spPr>
        <a:xfrm flipH="1">
          <a:off x="7562850" y="2662236"/>
          <a:ext cx="923926" cy="523876"/>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11</xdr:col>
      <xdr:colOff>9525</xdr:colOff>
      <xdr:row>8</xdr:row>
      <xdr:rowOff>100011</xdr:rowOff>
    </xdr:from>
    <xdr:to>
      <xdr:col>12</xdr:col>
      <xdr:colOff>314326</xdr:colOff>
      <xdr:row>12</xdr:row>
      <xdr:rowOff>61911</xdr:rowOff>
    </xdr:to>
    <xdr:cxnSp macro="">
      <xdr:nvCxnSpPr>
        <xdr:cNvPr id="8" name="Straight Arrow Connector 7" descr="Arrow">
          <a:extLst>
            <a:ext uri="{FF2B5EF4-FFF2-40B4-BE49-F238E27FC236}">
              <a16:creationId xmlns:a16="http://schemas.microsoft.com/office/drawing/2014/main" id="{99C3D0F8-B844-4C27-84BE-B7113AA19336}"/>
            </a:ext>
          </a:extLst>
        </xdr:cNvPr>
        <xdr:cNvCxnSpPr>
          <a:stCxn id="6" idx="1"/>
          <a:endCxn id="2" idx="3"/>
        </xdr:cNvCxnSpPr>
      </xdr:nvCxnSpPr>
      <xdr:spPr>
        <a:xfrm flipH="1" flipV="1">
          <a:off x="7572375" y="1938336"/>
          <a:ext cx="914401" cy="72390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10</xdr:col>
      <xdr:colOff>238125</xdr:colOff>
      <xdr:row>3</xdr:row>
      <xdr:rowOff>61913</xdr:rowOff>
    </xdr:from>
    <xdr:to>
      <xdr:col>12</xdr:col>
      <xdr:colOff>0</xdr:colOff>
      <xdr:row>6</xdr:row>
      <xdr:rowOff>57150</xdr:rowOff>
    </xdr:to>
    <xdr:cxnSp macro="">
      <xdr:nvCxnSpPr>
        <xdr:cNvPr id="9" name="Straight Arrow Connector 8" descr="Arrow">
          <a:extLst>
            <a:ext uri="{FF2B5EF4-FFF2-40B4-BE49-F238E27FC236}">
              <a16:creationId xmlns:a16="http://schemas.microsoft.com/office/drawing/2014/main" id="{57220FDA-4E9A-49F5-8CA1-FB44870AE79E}"/>
            </a:ext>
          </a:extLst>
        </xdr:cNvPr>
        <xdr:cNvCxnSpPr>
          <a:stCxn id="5" idx="1"/>
        </xdr:cNvCxnSpPr>
      </xdr:nvCxnSpPr>
      <xdr:spPr>
        <a:xfrm flipH="1">
          <a:off x="7191375" y="947738"/>
          <a:ext cx="981075" cy="566737"/>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15</xdr:row>
      <xdr:rowOff>152399</xdr:rowOff>
    </xdr:from>
    <xdr:to>
      <xdr:col>6</xdr:col>
      <xdr:colOff>590550</xdr:colOff>
      <xdr:row>34</xdr:row>
      <xdr:rowOff>142875</xdr:rowOff>
    </xdr:to>
    <xdr:graphicFrame macro="">
      <xdr:nvGraphicFramePr>
        <xdr:cNvPr id="10" name="Chart 9" descr="Graph of First Year Attrition &amp; Retention for Baccalaureate Degree Seeking Students">
          <a:extLst>
            <a:ext uri="{FF2B5EF4-FFF2-40B4-BE49-F238E27FC236}">
              <a16:creationId xmlns:a16="http://schemas.microsoft.com/office/drawing/2014/main" id="{5308D41D-07D9-460A-9398-F88D97114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581026</xdr:colOff>
      <xdr:row>16</xdr:row>
      <xdr:rowOff>123825</xdr:rowOff>
    </xdr:from>
    <xdr:to>
      <xdr:col>22</xdr:col>
      <xdr:colOff>9526</xdr:colOff>
      <xdr:row>22</xdr:row>
      <xdr:rowOff>33337</xdr:rowOff>
    </xdr:to>
    <xdr:graphicFrame macro="">
      <xdr:nvGraphicFramePr>
        <xdr:cNvPr id="2" name="Chart 1" descr="Female Percentage">
          <a:extLst>
            <a:ext uri="{FF2B5EF4-FFF2-40B4-BE49-F238E27FC236}">
              <a16:creationId xmlns:a16="http://schemas.microsoft.com/office/drawing/2014/main" id="{C97B9836-34AD-48EF-B53B-B97F1D43E1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552449</xdr:colOff>
      <xdr:row>12</xdr:row>
      <xdr:rowOff>57150</xdr:rowOff>
    </xdr:from>
    <xdr:to>
      <xdr:col>21</xdr:col>
      <xdr:colOff>600075</xdr:colOff>
      <xdr:row>17</xdr:row>
      <xdr:rowOff>85725</xdr:rowOff>
    </xdr:to>
    <xdr:graphicFrame macro="">
      <xdr:nvGraphicFramePr>
        <xdr:cNvPr id="8" name="Chart 7" descr="Male Percentage">
          <a:extLst>
            <a:ext uri="{FF2B5EF4-FFF2-40B4-BE49-F238E27FC236}">
              <a16:creationId xmlns:a16="http://schemas.microsoft.com/office/drawing/2014/main" id="{65D86E83-5692-4F57-9CE3-6ED85F5CE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0</xdr:rowOff>
    </xdr:from>
    <xdr:to>
      <xdr:col>10</xdr:col>
      <xdr:colOff>609599</xdr:colOff>
      <xdr:row>44</xdr:row>
      <xdr:rowOff>0</xdr:rowOff>
    </xdr:to>
    <xdr:graphicFrame macro="">
      <xdr:nvGraphicFramePr>
        <xdr:cNvPr id="7" name="Chart 6" descr="2021-22">
          <a:extLst>
            <a:ext uri="{FF2B5EF4-FFF2-40B4-BE49-F238E27FC236}">
              <a16:creationId xmlns:a16="http://schemas.microsoft.com/office/drawing/2014/main" id="{BCBE06F8-A70E-4034-B410-BE597F571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19049</xdr:colOff>
      <xdr:row>10</xdr:row>
      <xdr:rowOff>9526</xdr:rowOff>
    </xdr:from>
    <xdr:to>
      <xdr:col>16</xdr:col>
      <xdr:colOff>180975</xdr:colOff>
      <xdr:row>21</xdr:row>
      <xdr:rowOff>1</xdr:rowOff>
    </xdr:to>
    <mc:AlternateContent xmlns:mc="http://schemas.openxmlformats.org/markup-compatibility/2006" xmlns:a14="http://schemas.microsoft.com/office/drawing/2010/main">
      <mc:Choice Requires="a14">
        <xdr:graphicFrame macro="">
          <xdr:nvGraphicFramePr>
            <xdr:cNvPr id="8" name="Ethnicity 3" descr="Race/Ethnicty">
              <a:extLst>
                <a:ext uri="{FF2B5EF4-FFF2-40B4-BE49-F238E27FC236}">
                  <a16:creationId xmlns:a16="http://schemas.microsoft.com/office/drawing/2014/main" id="{2CCAA4F5-4B41-4209-B5F2-89FFF99D7201}"/>
                </a:ext>
              </a:extLst>
            </xdr:cNvPr>
            <xdr:cNvGraphicFramePr/>
          </xdr:nvGraphicFramePr>
          <xdr:xfrm>
            <a:off x="0" y="0"/>
            <a:ext cx="0" cy="0"/>
          </xdr:xfrm>
          <a:graphic>
            <a:graphicData uri="http://schemas.microsoft.com/office/drawing/2010/slicer">
              <sle:slicer xmlns:sle="http://schemas.microsoft.com/office/drawing/2010/slicer" name="Ethnicity 3"/>
            </a:graphicData>
          </a:graphic>
        </xdr:graphicFrame>
      </mc:Choice>
      <mc:Fallback xmlns="">
        <xdr:sp macro="" textlink="">
          <xdr:nvSpPr>
            <xdr:cNvPr id="0" name=""/>
            <xdr:cNvSpPr>
              <a:spLocks noTextEdit="1"/>
            </xdr:cNvSpPr>
          </xdr:nvSpPr>
          <xdr:spPr>
            <a:xfrm>
              <a:off x="8753474" y="2228851"/>
              <a:ext cx="2600326" cy="2095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17</xdr:col>
      <xdr:colOff>9525</xdr:colOff>
      <xdr:row>12</xdr:row>
      <xdr:rowOff>9524</xdr:rowOff>
    </xdr:from>
    <xdr:to>
      <xdr:col>21</xdr:col>
      <xdr:colOff>323851</xdr:colOff>
      <xdr:row>19</xdr:row>
      <xdr:rowOff>19049</xdr:rowOff>
    </xdr:to>
    <xdr:sp macro="" textlink="">
      <xdr:nvSpPr>
        <xdr:cNvPr id="9" name="Rectangle 8">
          <a:extLst>
            <a:ext uri="{FF2B5EF4-FFF2-40B4-BE49-F238E27FC236}">
              <a16:creationId xmlns:a16="http://schemas.microsoft.com/office/drawing/2014/main" id="{1F2170BD-C206-4E18-A700-F259E5E9D0AE}"/>
            </a:ext>
          </a:extLst>
        </xdr:cNvPr>
        <xdr:cNvSpPr/>
      </xdr:nvSpPr>
      <xdr:spPr>
        <a:xfrm>
          <a:off x="11791950" y="2609849"/>
          <a:ext cx="2752726" cy="13430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 choosing Total International from the "Ethnicity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slicer menu</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will display results for international</a:t>
          </a:r>
          <a:r>
            <a:rPr lang="en-US" sz="1100" baseline="0">
              <a:solidFill>
                <a:schemeClr val="dk1"/>
              </a:solidFill>
              <a:effectLst/>
              <a:latin typeface="+mn-lt"/>
              <a:ea typeface="+mn-ea"/>
              <a:cs typeface="+mn-cs"/>
            </a:rPr>
            <a:t> students </a:t>
          </a:r>
          <a:r>
            <a:rPr lang="en-US" sz="1100">
              <a:solidFill>
                <a:schemeClr val="dk1"/>
              </a:solidFill>
              <a:effectLst/>
              <a:latin typeface="+mn-lt"/>
              <a:ea typeface="+mn-ea"/>
              <a:cs typeface="+mn-cs"/>
            </a:rPr>
            <a:t>in the table.</a:t>
          </a:r>
          <a:endParaRPr lang="en-US">
            <a:effectLst/>
          </a:endParaRPr>
        </a:p>
      </xdr:txBody>
    </xdr:sp>
    <xdr:clientData fPrintsWithSheet="0"/>
  </xdr:twoCellAnchor>
  <xdr:twoCellAnchor>
    <xdr:from>
      <xdr:col>16</xdr:col>
      <xdr:colOff>180975</xdr:colOff>
      <xdr:row>15</xdr:row>
      <xdr:rowOff>104776</xdr:rowOff>
    </xdr:from>
    <xdr:to>
      <xdr:col>17</xdr:col>
      <xdr:colOff>9525</xdr:colOff>
      <xdr:row>15</xdr:row>
      <xdr:rowOff>109537</xdr:rowOff>
    </xdr:to>
    <xdr:cxnSp macro="">
      <xdr:nvCxnSpPr>
        <xdr:cNvPr id="10" name="Straight Arrow Connector 9" descr="Arrow">
          <a:extLst>
            <a:ext uri="{FF2B5EF4-FFF2-40B4-BE49-F238E27FC236}">
              <a16:creationId xmlns:a16="http://schemas.microsoft.com/office/drawing/2014/main" id="{104D73B2-F263-4828-82B4-46CA1B879D20}"/>
            </a:ext>
          </a:extLst>
        </xdr:cNvPr>
        <xdr:cNvCxnSpPr>
          <a:stCxn id="9" idx="1"/>
          <a:endCxn id="8" idx="3"/>
        </xdr:cNvCxnSpPr>
      </xdr:nvCxnSpPr>
      <xdr:spPr>
        <a:xfrm flipH="1" flipV="1">
          <a:off x="11353800" y="3276601"/>
          <a:ext cx="438150" cy="476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466725</xdr:colOff>
      <xdr:row>2</xdr:row>
      <xdr:rowOff>190500</xdr:rowOff>
    </xdr:from>
    <xdr:to>
      <xdr:col>22</xdr:col>
      <xdr:colOff>76200</xdr:colOff>
      <xdr:row>8</xdr:row>
      <xdr:rowOff>133350</xdr:rowOff>
    </xdr:to>
    <xdr:sp macro="" textlink="">
      <xdr:nvSpPr>
        <xdr:cNvPr id="11" name="Rectangle 10">
          <a:extLst>
            <a:ext uri="{FF2B5EF4-FFF2-40B4-BE49-F238E27FC236}">
              <a16:creationId xmlns:a16="http://schemas.microsoft.com/office/drawing/2014/main" id="{0AC6630B-E693-43B9-AB4F-4EDC4AD96906}"/>
            </a:ext>
          </a:extLst>
        </xdr:cNvPr>
        <xdr:cNvSpPr/>
      </xdr:nvSpPr>
      <xdr:spPr>
        <a:xfrm>
          <a:off x="11639550" y="781050"/>
          <a:ext cx="3267075" cy="11906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15</xdr:col>
      <xdr:colOff>400051</xdr:colOff>
      <xdr:row>5</xdr:row>
      <xdr:rowOff>109538</xdr:rowOff>
    </xdr:from>
    <xdr:to>
      <xdr:col>16</xdr:col>
      <xdr:colOff>466725</xdr:colOff>
      <xdr:row>10</xdr:row>
      <xdr:rowOff>76200</xdr:rowOff>
    </xdr:to>
    <xdr:cxnSp macro="">
      <xdr:nvCxnSpPr>
        <xdr:cNvPr id="12" name="Straight Arrow Connector 11" descr="Arrow">
          <a:extLst>
            <a:ext uri="{FF2B5EF4-FFF2-40B4-BE49-F238E27FC236}">
              <a16:creationId xmlns:a16="http://schemas.microsoft.com/office/drawing/2014/main" id="{CE5C878D-F59F-4184-9D4D-53BA949BD6F0}"/>
            </a:ext>
          </a:extLst>
        </xdr:cNvPr>
        <xdr:cNvCxnSpPr>
          <a:stCxn id="11" idx="1"/>
        </xdr:cNvCxnSpPr>
      </xdr:nvCxnSpPr>
      <xdr:spPr>
        <a:xfrm flipH="1">
          <a:off x="10963276" y="1376363"/>
          <a:ext cx="676274" cy="91916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5</xdr:col>
      <xdr:colOff>142875</xdr:colOff>
      <xdr:row>4</xdr:row>
      <xdr:rowOff>47625</xdr:rowOff>
    </xdr:from>
    <xdr:to>
      <xdr:col>10</xdr:col>
      <xdr:colOff>161925</xdr:colOff>
      <xdr:row>9</xdr:row>
      <xdr:rowOff>119062</xdr:rowOff>
    </xdr:to>
    <xdr:graphicFrame macro="">
      <xdr:nvGraphicFramePr>
        <xdr:cNvPr id="13" name="Chart 12" descr="Female Percentage">
          <a:extLst>
            <a:ext uri="{FF2B5EF4-FFF2-40B4-BE49-F238E27FC236}">
              <a16:creationId xmlns:a16="http://schemas.microsoft.com/office/drawing/2014/main" id="{E3F871D5-79E2-4FA7-BF49-FB6E1E238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857250</xdr:colOff>
      <xdr:row>4</xdr:row>
      <xdr:rowOff>47625</xdr:rowOff>
    </xdr:from>
    <xdr:to>
      <xdr:col>4</xdr:col>
      <xdr:colOff>57149</xdr:colOff>
      <xdr:row>9</xdr:row>
      <xdr:rowOff>119061</xdr:rowOff>
    </xdr:to>
    <xdr:graphicFrame macro="">
      <xdr:nvGraphicFramePr>
        <xdr:cNvPr id="14" name="Chart 13" descr="Male Percentage">
          <a:extLst>
            <a:ext uri="{FF2B5EF4-FFF2-40B4-BE49-F238E27FC236}">
              <a16:creationId xmlns:a16="http://schemas.microsoft.com/office/drawing/2014/main" id="{73717CCE-9812-44D8-995A-274491E4D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47625</xdr:colOff>
      <xdr:row>18</xdr:row>
      <xdr:rowOff>38099</xdr:rowOff>
    </xdr:from>
    <xdr:to>
      <xdr:col>22</xdr:col>
      <xdr:colOff>66675</xdr:colOff>
      <xdr:row>23</xdr:row>
      <xdr:rowOff>109536</xdr:rowOff>
    </xdr:to>
    <xdr:graphicFrame macro="">
      <xdr:nvGraphicFramePr>
        <xdr:cNvPr id="2" name="Chart 1" descr="Female Percentage">
          <a:extLst>
            <a:ext uri="{FF2B5EF4-FFF2-40B4-BE49-F238E27FC236}">
              <a16:creationId xmlns:a16="http://schemas.microsoft.com/office/drawing/2014/main" id="{DCA1927B-21F2-4973-AB9F-50E5B06DEF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57151</xdr:colOff>
      <xdr:row>13</xdr:row>
      <xdr:rowOff>133350</xdr:rowOff>
    </xdr:from>
    <xdr:to>
      <xdr:col>22</xdr:col>
      <xdr:colOff>76200</xdr:colOff>
      <xdr:row>19</xdr:row>
      <xdr:rowOff>14286</xdr:rowOff>
    </xdr:to>
    <xdr:graphicFrame macro="">
      <xdr:nvGraphicFramePr>
        <xdr:cNvPr id="9" name="Chart 8" descr="Male Percentage">
          <a:extLst>
            <a:ext uri="{FF2B5EF4-FFF2-40B4-BE49-F238E27FC236}">
              <a16:creationId xmlns:a16="http://schemas.microsoft.com/office/drawing/2014/main" id="{2564F2A2-4258-4269-B3FC-51AD3EE65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10</xdr:row>
      <xdr:rowOff>38101</xdr:rowOff>
    </xdr:from>
    <xdr:to>
      <xdr:col>16</xdr:col>
      <xdr:colOff>19050</xdr:colOff>
      <xdr:row>20</xdr:row>
      <xdr:rowOff>47625</xdr:rowOff>
    </xdr:to>
    <mc:AlternateContent xmlns:mc="http://schemas.openxmlformats.org/markup-compatibility/2006" xmlns:a14="http://schemas.microsoft.com/office/drawing/2010/main">
      <mc:Choice Requires="a14">
        <xdr:graphicFrame macro="">
          <xdr:nvGraphicFramePr>
            <xdr:cNvPr id="2" name="Ethnicity 1" descr="Race/Ethnicty">
              <a:extLst>
                <a:ext uri="{FF2B5EF4-FFF2-40B4-BE49-F238E27FC236}">
                  <a16:creationId xmlns:a16="http://schemas.microsoft.com/office/drawing/2014/main" id="{70E42C84-2063-4FF3-8629-3DF7CB914E39}"/>
                </a:ext>
              </a:extLst>
            </xdr:cNvPr>
            <xdr:cNvGraphicFramePr/>
          </xdr:nvGraphicFramePr>
          <xdr:xfrm>
            <a:off x="0" y="0"/>
            <a:ext cx="0" cy="0"/>
          </xdr:xfrm>
          <a:graphic>
            <a:graphicData uri="http://schemas.microsoft.com/office/drawing/2010/slicer">
              <sle:slicer xmlns:sle="http://schemas.microsoft.com/office/drawing/2010/slicer" name="Ethnicity 1"/>
            </a:graphicData>
          </a:graphic>
        </xdr:graphicFrame>
      </mc:Choice>
      <mc:Fallback xmlns="">
        <xdr:sp macro="" textlink="">
          <xdr:nvSpPr>
            <xdr:cNvPr id="0" name=""/>
            <xdr:cNvSpPr>
              <a:spLocks noTextEdit="1"/>
            </xdr:cNvSpPr>
          </xdr:nvSpPr>
          <xdr:spPr>
            <a:xfrm>
              <a:off x="8743950" y="2257426"/>
              <a:ext cx="2457450" cy="19145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495301</xdr:colOff>
      <xdr:row>2</xdr:row>
      <xdr:rowOff>276226</xdr:rowOff>
    </xdr:from>
    <xdr:to>
      <xdr:col>21</xdr:col>
      <xdr:colOff>104776</xdr:colOff>
      <xdr:row>9</xdr:row>
      <xdr:rowOff>1</xdr:rowOff>
    </xdr:to>
    <xdr:sp macro="" textlink="">
      <xdr:nvSpPr>
        <xdr:cNvPr id="3" name="Rectangle 2">
          <a:extLst>
            <a:ext uri="{FF2B5EF4-FFF2-40B4-BE49-F238E27FC236}">
              <a16:creationId xmlns:a16="http://schemas.microsoft.com/office/drawing/2014/main" id="{74F15597-1F1C-4BE3-941E-BAAB3788F592}"/>
            </a:ext>
          </a:extLst>
        </xdr:cNvPr>
        <xdr:cNvSpPr/>
      </xdr:nvSpPr>
      <xdr:spPr>
        <a:xfrm>
          <a:off x="11068051" y="866776"/>
          <a:ext cx="3267075" cy="11620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16</xdr:col>
      <xdr:colOff>352425</xdr:colOff>
      <xdr:row>11</xdr:row>
      <xdr:rowOff>180975</xdr:rowOff>
    </xdr:from>
    <xdr:to>
      <xdr:col>21</xdr:col>
      <xdr:colOff>57151</xdr:colOff>
      <xdr:row>19</xdr:row>
      <xdr:rowOff>19050</xdr:rowOff>
    </xdr:to>
    <xdr:sp macro="" textlink="">
      <xdr:nvSpPr>
        <xdr:cNvPr id="4" name="Rectangle 3">
          <a:extLst>
            <a:ext uri="{FF2B5EF4-FFF2-40B4-BE49-F238E27FC236}">
              <a16:creationId xmlns:a16="http://schemas.microsoft.com/office/drawing/2014/main" id="{3191E3E8-10F2-4524-A1C9-F5864D82A623}"/>
            </a:ext>
          </a:extLst>
        </xdr:cNvPr>
        <xdr:cNvSpPr/>
      </xdr:nvSpPr>
      <xdr:spPr>
        <a:xfrm>
          <a:off x="11534775" y="2590800"/>
          <a:ext cx="2752726" cy="136207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 choosing Total International from the "Ethnicity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slicer menu</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will display results for international</a:t>
          </a:r>
          <a:r>
            <a:rPr lang="en-US" sz="1100" baseline="0">
              <a:solidFill>
                <a:schemeClr val="dk1"/>
              </a:solidFill>
              <a:effectLst/>
              <a:latin typeface="+mn-lt"/>
              <a:ea typeface="+mn-ea"/>
              <a:cs typeface="+mn-cs"/>
            </a:rPr>
            <a:t> students </a:t>
          </a:r>
          <a:r>
            <a:rPr lang="en-US" sz="1100">
              <a:solidFill>
                <a:schemeClr val="dk1"/>
              </a:solidFill>
              <a:effectLst/>
              <a:latin typeface="+mn-lt"/>
              <a:ea typeface="+mn-ea"/>
              <a:cs typeface="+mn-cs"/>
            </a:rPr>
            <a:t>in the table.</a:t>
          </a:r>
          <a:endParaRPr lang="en-US">
            <a:effectLst/>
          </a:endParaRPr>
        </a:p>
      </xdr:txBody>
    </xdr:sp>
    <xdr:clientData fPrintsWithSheet="0"/>
  </xdr:twoCellAnchor>
  <xdr:twoCellAnchor>
    <xdr:from>
      <xdr:col>16</xdr:col>
      <xdr:colOff>19050</xdr:colOff>
      <xdr:row>15</xdr:row>
      <xdr:rowOff>42863</xdr:rowOff>
    </xdr:from>
    <xdr:to>
      <xdr:col>16</xdr:col>
      <xdr:colOff>352425</xdr:colOff>
      <xdr:row>15</xdr:row>
      <xdr:rowOff>100013</xdr:rowOff>
    </xdr:to>
    <xdr:cxnSp macro="">
      <xdr:nvCxnSpPr>
        <xdr:cNvPr id="5" name="Straight Arrow Connector 4" descr="Arrow">
          <a:extLst>
            <a:ext uri="{FF2B5EF4-FFF2-40B4-BE49-F238E27FC236}">
              <a16:creationId xmlns:a16="http://schemas.microsoft.com/office/drawing/2014/main" id="{0BEA93E6-96B9-47F6-AF27-B53BCA952746}"/>
            </a:ext>
          </a:extLst>
        </xdr:cNvPr>
        <xdr:cNvCxnSpPr>
          <a:stCxn id="4" idx="1"/>
          <a:endCxn id="2" idx="3"/>
        </xdr:cNvCxnSpPr>
      </xdr:nvCxnSpPr>
      <xdr:spPr>
        <a:xfrm flipH="1" flipV="1">
          <a:off x="11201400" y="3214688"/>
          <a:ext cx="333375" cy="571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14</xdr:col>
      <xdr:colOff>228601</xdr:colOff>
      <xdr:row>5</xdr:row>
      <xdr:rowOff>180976</xdr:rowOff>
    </xdr:from>
    <xdr:to>
      <xdr:col>15</xdr:col>
      <xdr:colOff>495301</xdr:colOff>
      <xdr:row>10</xdr:row>
      <xdr:rowOff>66675</xdr:rowOff>
    </xdr:to>
    <xdr:cxnSp macro="">
      <xdr:nvCxnSpPr>
        <xdr:cNvPr id="6" name="Straight Arrow Connector 5" descr="Arrow">
          <a:extLst>
            <a:ext uri="{FF2B5EF4-FFF2-40B4-BE49-F238E27FC236}">
              <a16:creationId xmlns:a16="http://schemas.microsoft.com/office/drawing/2014/main" id="{BB9612F4-91FC-4117-8B30-538A94AF3CEF}"/>
            </a:ext>
          </a:extLst>
        </xdr:cNvPr>
        <xdr:cNvCxnSpPr>
          <a:stCxn id="3" idx="1"/>
        </xdr:cNvCxnSpPr>
      </xdr:nvCxnSpPr>
      <xdr:spPr>
        <a:xfrm flipH="1">
          <a:off x="10191751" y="1447801"/>
          <a:ext cx="876300" cy="838199"/>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0</xdr:col>
      <xdr:colOff>0</xdr:colOff>
      <xdr:row>22</xdr:row>
      <xdr:rowOff>190499</xdr:rowOff>
    </xdr:from>
    <xdr:to>
      <xdr:col>11</xdr:col>
      <xdr:colOff>9524</xdr:colOff>
      <xdr:row>46</xdr:row>
      <xdr:rowOff>9525</xdr:rowOff>
    </xdr:to>
    <xdr:graphicFrame macro="">
      <xdr:nvGraphicFramePr>
        <xdr:cNvPr id="9" name="Chart 8" descr="2020-21">
          <a:extLst>
            <a:ext uri="{FF2B5EF4-FFF2-40B4-BE49-F238E27FC236}">
              <a16:creationId xmlns:a16="http://schemas.microsoft.com/office/drawing/2014/main" id="{8EF974BF-E7B7-488E-B7EF-C7647085A1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885825</xdr:colOff>
      <xdr:row>4</xdr:row>
      <xdr:rowOff>76200</xdr:rowOff>
    </xdr:from>
    <xdr:to>
      <xdr:col>4</xdr:col>
      <xdr:colOff>100013</xdr:colOff>
      <xdr:row>9</xdr:row>
      <xdr:rowOff>114300</xdr:rowOff>
    </xdr:to>
    <xdr:graphicFrame macro="">
      <xdr:nvGraphicFramePr>
        <xdr:cNvPr id="12" name="Chart 11" descr="Male Percentage">
          <a:extLst>
            <a:ext uri="{FF2B5EF4-FFF2-40B4-BE49-F238E27FC236}">
              <a16:creationId xmlns:a16="http://schemas.microsoft.com/office/drawing/2014/main" id="{5AAA7786-CD27-494F-A623-5509A1A4E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xdr:row>
      <xdr:rowOff>76200</xdr:rowOff>
    </xdr:from>
    <xdr:to>
      <xdr:col>10</xdr:col>
      <xdr:colOff>371475</xdr:colOff>
      <xdr:row>9</xdr:row>
      <xdr:rowOff>104775</xdr:rowOff>
    </xdr:to>
    <xdr:graphicFrame macro="">
      <xdr:nvGraphicFramePr>
        <xdr:cNvPr id="13" name="Chart 12" descr="Female Percentage">
          <a:extLst>
            <a:ext uri="{FF2B5EF4-FFF2-40B4-BE49-F238E27FC236}">
              <a16:creationId xmlns:a16="http://schemas.microsoft.com/office/drawing/2014/main" id="{9DF52BC4-4E8E-4456-8E8B-B1B8D735A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47626</xdr:colOff>
      <xdr:row>17</xdr:row>
      <xdr:rowOff>114300</xdr:rowOff>
    </xdr:from>
    <xdr:to>
      <xdr:col>22</xdr:col>
      <xdr:colOff>85726</xdr:colOff>
      <xdr:row>22</xdr:row>
      <xdr:rowOff>142875</xdr:rowOff>
    </xdr:to>
    <xdr:graphicFrame macro="">
      <xdr:nvGraphicFramePr>
        <xdr:cNvPr id="2" name="Chart 1" descr="Female Percentage">
          <a:extLst>
            <a:ext uri="{FF2B5EF4-FFF2-40B4-BE49-F238E27FC236}">
              <a16:creationId xmlns:a16="http://schemas.microsoft.com/office/drawing/2014/main" id="{6FCB2483-0467-4D7A-8B4E-4C1D7830A9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33337</xdr:colOff>
      <xdr:row>13</xdr:row>
      <xdr:rowOff>66675</xdr:rowOff>
    </xdr:from>
    <xdr:to>
      <xdr:col>22</xdr:col>
      <xdr:colOff>66675</xdr:colOff>
      <xdr:row>18</xdr:row>
      <xdr:rowOff>104775</xdr:rowOff>
    </xdr:to>
    <xdr:graphicFrame macro="">
      <xdr:nvGraphicFramePr>
        <xdr:cNvPr id="9" name="Chart 8" descr="Male Percentage">
          <a:extLst>
            <a:ext uri="{FF2B5EF4-FFF2-40B4-BE49-F238E27FC236}">
              <a16:creationId xmlns:a16="http://schemas.microsoft.com/office/drawing/2014/main" id="{DE957CF2-2788-4234-8EAA-6B9DB41ACB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9524</xdr:colOff>
      <xdr:row>10</xdr:row>
      <xdr:rowOff>9525</xdr:rowOff>
    </xdr:from>
    <xdr:to>
      <xdr:col>16</xdr:col>
      <xdr:colOff>57149</xdr:colOff>
      <xdr:row>20</xdr:row>
      <xdr:rowOff>161925</xdr:rowOff>
    </xdr:to>
    <mc:AlternateContent xmlns:mc="http://schemas.openxmlformats.org/markup-compatibility/2006" xmlns:a14="http://schemas.microsoft.com/office/drawing/2010/main">
      <mc:Choice Requires="a14">
        <xdr:graphicFrame macro="">
          <xdr:nvGraphicFramePr>
            <xdr:cNvPr id="2" name="Ethnicity 2" descr="Race/Ethnicity">
              <a:extLst>
                <a:ext uri="{FF2B5EF4-FFF2-40B4-BE49-F238E27FC236}">
                  <a16:creationId xmlns:a16="http://schemas.microsoft.com/office/drawing/2014/main" id="{4670BA4C-8E38-4F2E-8312-F7377C504298}"/>
                </a:ext>
              </a:extLst>
            </xdr:cNvPr>
            <xdr:cNvGraphicFramePr/>
          </xdr:nvGraphicFramePr>
          <xdr:xfrm>
            <a:off x="0" y="0"/>
            <a:ext cx="0" cy="0"/>
          </xdr:xfrm>
          <a:graphic>
            <a:graphicData uri="http://schemas.microsoft.com/office/drawing/2010/slicer">
              <sle:slicer xmlns:sle="http://schemas.microsoft.com/office/drawing/2010/slicer" name="Ethnicity 2"/>
            </a:graphicData>
          </a:graphic>
        </xdr:graphicFrame>
      </mc:Choice>
      <mc:Fallback xmlns="">
        <xdr:sp macro="" textlink="">
          <xdr:nvSpPr>
            <xdr:cNvPr id="0" name=""/>
            <xdr:cNvSpPr>
              <a:spLocks noTextEdit="1"/>
            </xdr:cNvSpPr>
          </xdr:nvSpPr>
          <xdr:spPr>
            <a:xfrm>
              <a:off x="8753474" y="2228850"/>
              <a:ext cx="2486025" cy="2057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22</xdr:row>
      <xdr:rowOff>190499</xdr:rowOff>
    </xdr:from>
    <xdr:to>
      <xdr:col>11</xdr:col>
      <xdr:colOff>0</xdr:colOff>
      <xdr:row>45</xdr:row>
      <xdr:rowOff>180974</xdr:rowOff>
    </xdr:to>
    <xdr:graphicFrame macro="">
      <xdr:nvGraphicFramePr>
        <xdr:cNvPr id="7" name="Chart 6" descr="2021-22">
          <a:extLst>
            <a:ext uri="{FF2B5EF4-FFF2-40B4-BE49-F238E27FC236}">
              <a16:creationId xmlns:a16="http://schemas.microsoft.com/office/drawing/2014/main" id="{DBF794D1-2853-47E3-B83B-BDC36953D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409989</xdr:colOff>
      <xdr:row>2</xdr:row>
      <xdr:rowOff>228600</xdr:rowOff>
    </xdr:from>
    <xdr:to>
      <xdr:col>20</xdr:col>
      <xdr:colOff>163582</xdr:colOff>
      <xdr:row>9</xdr:row>
      <xdr:rowOff>142875</xdr:rowOff>
    </xdr:to>
    <xdr:sp macro="" textlink="">
      <xdr:nvSpPr>
        <xdr:cNvPr id="8" name="Rectangle 7">
          <a:extLst>
            <a:ext uri="{FF2B5EF4-FFF2-40B4-BE49-F238E27FC236}">
              <a16:creationId xmlns:a16="http://schemas.microsoft.com/office/drawing/2014/main" id="{BC22E3F5-3637-4806-A603-1F34D9C05D23}"/>
            </a:ext>
          </a:extLst>
        </xdr:cNvPr>
        <xdr:cNvSpPr/>
      </xdr:nvSpPr>
      <xdr:spPr>
        <a:xfrm>
          <a:off x="10982739" y="819150"/>
          <a:ext cx="2801593" cy="1352550"/>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16</xdr:col>
      <xdr:colOff>495300</xdr:colOff>
      <xdr:row>12</xdr:row>
      <xdr:rowOff>91935</xdr:rowOff>
    </xdr:from>
    <xdr:to>
      <xdr:col>21</xdr:col>
      <xdr:colOff>213693</xdr:colOff>
      <xdr:row>19</xdr:row>
      <xdr:rowOff>91936</xdr:rowOff>
    </xdr:to>
    <xdr:sp macro="" textlink="">
      <xdr:nvSpPr>
        <xdr:cNvPr id="9" name="Rectangle 8">
          <a:extLst>
            <a:ext uri="{FF2B5EF4-FFF2-40B4-BE49-F238E27FC236}">
              <a16:creationId xmlns:a16="http://schemas.microsoft.com/office/drawing/2014/main" id="{5D19BCF2-46F4-4268-8426-09FD49822606}"/>
            </a:ext>
          </a:extLst>
        </xdr:cNvPr>
        <xdr:cNvSpPr/>
      </xdr:nvSpPr>
      <xdr:spPr>
        <a:xfrm>
          <a:off x="11677650" y="2692260"/>
          <a:ext cx="2766393" cy="1333501"/>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 choosing Total International from the "Ethnicity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slicer menu</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will display results for international</a:t>
          </a:r>
          <a:r>
            <a:rPr lang="en-US" sz="1100" baseline="0">
              <a:solidFill>
                <a:schemeClr val="dk1"/>
              </a:solidFill>
              <a:effectLst/>
              <a:latin typeface="+mn-lt"/>
              <a:ea typeface="+mn-ea"/>
              <a:cs typeface="+mn-cs"/>
            </a:rPr>
            <a:t> students </a:t>
          </a:r>
          <a:r>
            <a:rPr lang="en-US" sz="1100">
              <a:solidFill>
                <a:schemeClr val="dk1"/>
              </a:solidFill>
              <a:effectLst/>
              <a:latin typeface="+mn-lt"/>
              <a:ea typeface="+mn-ea"/>
              <a:cs typeface="+mn-cs"/>
            </a:rPr>
            <a:t>in the table.</a:t>
          </a:r>
          <a:endParaRPr lang="en-US">
            <a:effectLst/>
          </a:endParaRPr>
        </a:p>
      </xdr:txBody>
    </xdr:sp>
    <xdr:clientData fPrintsWithSheet="0"/>
  </xdr:twoCellAnchor>
  <xdr:twoCellAnchor>
    <xdr:from>
      <xdr:col>16</xdr:col>
      <xdr:colOff>57149</xdr:colOff>
      <xdr:row>15</xdr:row>
      <xdr:rowOff>85725</xdr:rowOff>
    </xdr:from>
    <xdr:to>
      <xdr:col>16</xdr:col>
      <xdr:colOff>495300</xdr:colOff>
      <xdr:row>15</xdr:row>
      <xdr:rowOff>187186</xdr:rowOff>
    </xdr:to>
    <xdr:cxnSp macro="">
      <xdr:nvCxnSpPr>
        <xdr:cNvPr id="10" name="Straight Arrow Connector 9" descr="Arrow">
          <a:extLst>
            <a:ext uri="{FF2B5EF4-FFF2-40B4-BE49-F238E27FC236}">
              <a16:creationId xmlns:a16="http://schemas.microsoft.com/office/drawing/2014/main" id="{F8DFCFC2-B813-4553-97D2-0AE9850FE966}"/>
            </a:ext>
          </a:extLst>
        </xdr:cNvPr>
        <xdr:cNvCxnSpPr>
          <a:stCxn id="9" idx="1"/>
          <a:endCxn id="2" idx="3"/>
        </xdr:cNvCxnSpPr>
      </xdr:nvCxnSpPr>
      <xdr:spPr>
        <a:xfrm flipH="1" flipV="1">
          <a:off x="11239499" y="3257550"/>
          <a:ext cx="438151" cy="101461"/>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14</xdr:col>
      <xdr:colOff>225701</xdr:colOff>
      <xdr:row>6</xdr:row>
      <xdr:rowOff>38100</xdr:rowOff>
    </xdr:from>
    <xdr:to>
      <xdr:col>15</xdr:col>
      <xdr:colOff>409989</xdr:colOff>
      <xdr:row>10</xdr:row>
      <xdr:rowOff>94422</xdr:rowOff>
    </xdr:to>
    <xdr:cxnSp macro="">
      <xdr:nvCxnSpPr>
        <xdr:cNvPr id="11" name="Straight Arrow Connector 10" descr="Arrow">
          <a:extLst>
            <a:ext uri="{FF2B5EF4-FFF2-40B4-BE49-F238E27FC236}">
              <a16:creationId xmlns:a16="http://schemas.microsoft.com/office/drawing/2014/main" id="{97DA9572-3732-45B7-8C9D-D5F0BB1FA1A2}"/>
            </a:ext>
          </a:extLst>
        </xdr:cNvPr>
        <xdr:cNvCxnSpPr>
          <a:stCxn id="8" idx="1"/>
        </xdr:cNvCxnSpPr>
      </xdr:nvCxnSpPr>
      <xdr:spPr>
        <a:xfrm flipH="1">
          <a:off x="10188851" y="1495425"/>
          <a:ext cx="793888" cy="81832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5</xdr:col>
      <xdr:colOff>219075</xdr:colOff>
      <xdr:row>4</xdr:row>
      <xdr:rowOff>66675</xdr:rowOff>
    </xdr:from>
    <xdr:to>
      <xdr:col>10</xdr:col>
      <xdr:colOff>57150</xdr:colOff>
      <xdr:row>9</xdr:row>
      <xdr:rowOff>109536</xdr:rowOff>
    </xdr:to>
    <xdr:graphicFrame macro="">
      <xdr:nvGraphicFramePr>
        <xdr:cNvPr id="12" name="Chart 11" descr="Female Percentage">
          <a:extLst>
            <a:ext uri="{FF2B5EF4-FFF2-40B4-BE49-F238E27FC236}">
              <a16:creationId xmlns:a16="http://schemas.microsoft.com/office/drawing/2014/main" id="{9EB2B128-A692-4ABF-AE22-5F090DCEE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1095375</xdr:colOff>
      <xdr:row>4</xdr:row>
      <xdr:rowOff>66675</xdr:rowOff>
    </xdr:from>
    <xdr:to>
      <xdr:col>4</xdr:col>
      <xdr:colOff>100013</xdr:colOff>
      <xdr:row>9</xdr:row>
      <xdr:rowOff>119061</xdr:rowOff>
    </xdr:to>
    <xdr:graphicFrame macro="">
      <xdr:nvGraphicFramePr>
        <xdr:cNvPr id="13" name="Chart 12" descr="Male Percentage">
          <a:extLst>
            <a:ext uri="{FF2B5EF4-FFF2-40B4-BE49-F238E27FC236}">
              <a16:creationId xmlns:a16="http://schemas.microsoft.com/office/drawing/2014/main" id="{0FB48C0E-B303-4839-96FE-E783A359C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133350</xdr:colOff>
      <xdr:row>17</xdr:row>
      <xdr:rowOff>95250</xdr:rowOff>
    </xdr:from>
    <xdr:to>
      <xdr:col>21</xdr:col>
      <xdr:colOff>581025</xdr:colOff>
      <xdr:row>22</xdr:row>
      <xdr:rowOff>138111</xdr:rowOff>
    </xdr:to>
    <xdr:graphicFrame macro="">
      <xdr:nvGraphicFramePr>
        <xdr:cNvPr id="2" name="Chart 1" descr="Female Percentage">
          <a:extLst>
            <a:ext uri="{FF2B5EF4-FFF2-40B4-BE49-F238E27FC236}">
              <a16:creationId xmlns:a16="http://schemas.microsoft.com/office/drawing/2014/main" id="{F4D70BB7-FB76-47BD-BE69-FACB35EE32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109537</xdr:colOff>
      <xdr:row>13</xdr:row>
      <xdr:rowOff>28575</xdr:rowOff>
    </xdr:from>
    <xdr:to>
      <xdr:col>21</xdr:col>
      <xdr:colOff>542925</xdr:colOff>
      <xdr:row>18</xdr:row>
      <xdr:rowOff>80961</xdr:rowOff>
    </xdr:to>
    <xdr:graphicFrame macro="">
      <xdr:nvGraphicFramePr>
        <xdr:cNvPr id="9" name="Chart 8" descr="Male Percentage">
          <a:extLst>
            <a:ext uri="{FF2B5EF4-FFF2-40B4-BE49-F238E27FC236}">
              <a16:creationId xmlns:a16="http://schemas.microsoft.com/office/drawing/2014/main" id="{5D66444B-0186-4E35-B9C8-2CAF976879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9524</xdr:colOff>
      <xdr:row>6</xdr:row>
      <xdr:rowOff>9526</xdr:rowOff>
    </xdr:from>
    <xdr:to>
      <xdr:col>15</xdr:col>
      <xdr:colOff>190499</xdr:colOff>
      <xdr:row>17</xdr:row>
      <xdr:rowOff>161926</xdr:rowOff>
    </xdr:to>
    <mc:AlternateContent xmlns:mc="http://schemas.openxmlformats.org/markup-compatibility/2006" xmlns:a14="http://schemas.microsoft.com/office/drawing/2010/main">
      <mc:Choice Requires="a14">
        <xdr:graphicFrame macro="">
          <xdr:nvGraphicFramePr>
            <xdr:cNvPr id="2" name="College" descr="College">
              <a:extLst>
                <a:ext uri="{FF2B5EF4-FFF2-40B4-BE49-F238E27FC236}">
                  <a16:creationId xmlns:a16="http://schemas.microsoft.com/office/drawing/2014/main" id="{0A3A4D2A-9D24-439E-93EA-0D6421C86CD9}"/>
                </a:ext>
              </a:extLst>
            </xdr:cNvPr>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mlns="">
        <xdr:sp macro="" textlink="">
          <xdr:nvSpPr>
            <xdr:cNvPr id="0" name=""/>
            <xdr:cNvSpPr>
              <a:spLocks noTextEdit="1"/>
            </xdr:cNvSpPr>
          </xdr:nvSpPr>
          <xdr:spPr>
            <a:xfrm>
              <a:off x="8991599" y="1466851"/>
              <a:ext cx="2009775" cy="20859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15</xdr:col>
      <xdr:colOff>581025</xdr:colOff>
      <xdr:row>0</xdr:row>
      <xdr:rowOff>57150</xdr:rowOff>
    </xdr:from>
    <xdr:to>
      <xdr:col>20</xdr:col>
      <xdr:colOff>333375</xdr:colOff>
      <xdr:row>6</xdr:row>
      <xdr:rowOff>57150</xdr:rowOff>
    </xdr:to>
    <xdr:sp macro="" textlink="">
      <xdr:nvSpPr>
        <xdr:cNvPr id="4" name="Rectangle 3">
          <a:extLst>
            <a:ext uri="{FF2B5EF4-FFF2-40B4-BE49-F238E27FC236}">
              <a16:creationId xmlns:a16="http://schemas.microsoft.com/office/drawing/2014/main" id="{BB09FACE-41E0-40C5-97EF-2BDA175E29C6}"/>
            </a:ext>
          </a:extLst>
        </xdr:cNvPr>
        <xdr:cNvSpPr/>
      </xdr:nvSpPr>
      <xdr:spPr>
        <a:xfrm>
          <a:off x="11391900" y="57150"/>
          <a:ext cx="2800350" cy="1457325"/>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Click here turn</a:t>
          </a:r>
          <a:r>
            <a:rPr lang="en-US" sz="1100" baseline="0"/>
            <a:t> on or off the multi-select function.</a:t>
          </a:r>
        </a:p>
        <a:p>
          <a:pPr algn="l"/>
          <a:endParaRPr lang="en-US" sz="1100"/>
        </a:p>
        <a:p>
          <a:pPr algn="l"/>
          <a:r>
            <a:rPr lang="en-US" sz="1100"/>
            <a:t>Ex: When the button is highlighted in yellow,</a:t>
          </a:r>
          <a:r>
            <a:rPr lang="en-US" sz="1100" baseline="0"/>
            <a:t> you can select more than one option. When it is not highlighted in yellow you can only select one option at a time.</a:t>
          </a:r>
          <a:endParaRPr lang="en-US" sz="1100"/>
        </a:p>
      </xdr:txBody>
    </xdr:sp>
    <xdr:clientData fPrintsWithSheet="0"/>
  </xdr:twoCellAnchor>
  <xdr:twoCellAnchor>
    <xdr:from>
      <xdr:col>14</xdr:col>
      <xdr:colOff>400050</xdr:colOff>
      <xdr:row>2</xdr:row>
      <xdr:rowOff>247650</xdr:rowOff>
    </xdr:from>
    <xdr:to>
      <xdr:col>15</xdr:col>
      <xdr:colOff>581025</xdr:colOff>
      <xdr:row>6</xdr:row>
      <xdr:rowOff>85725</xdr:rowOff>
    </xdr:to>
    <xdr:cxnSp macro="">
      <xdr:nvCxnSpPr>
        <xdr:cNvPr id="5" name="Straight Arrow Connector 4" descr="Arrow">
          <a:extLst>
            <a:ext uri="{FF2B5EF4-FFF2-40B4-BE49-F238E27FC236}">
              <a16:creationId xmlns:a16="http://schemas.microsoft.com/office/drawing/2014/main" id="{A6E05183-B436-4815-80F2-2FEFB60FF876}"/>
            </a:ext>
          </a:extLst>
        </xdr:cNvPr>
        <xdr:cNvCxnSpPr>
          <a:stCxn id="4" idx="1"/>
        </xdr:cNvCxnSpPr>
      </xdr:nvCxnSpPr>
      <xdr:spPr>
        <a:xfrm flipH="1">
          <a:off x="10601325" y="838200"/>
          <a:ext cx="790575" cy="704850"/>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twoCellAnchor>
    <xdr:from>
      <xdr:col>16</xdr:col>
      <xdr:colOff>76200</xdr:colOff>
      <xdr:row>8</xdr:row>
      <xdr:rowOff>28573</xdr:rowOff>
    </xdr:from>
    <xdr:to>
      <xdr:col>20</xdr:col>
      <xdr:colOff>390526</xdr:colOff>
      <xdr:row>14</xdr:row>
      <xdr:rowOff>180974</xdr:rowOff>
    </xdr:to>
    <xdr:sp macro="" textlink="">
      <xdr:nvSpPr>
        <xdr:cNvPr id="6" name="Rectangle 5">
          <a:extLst>
            <a:ext uri="{FF2B5EF4-FFF2-40B4-BE49-F238E27FC236}">
              <a16:creationId xmlns:a16="http://schemas.microsoft.com/office/drawing/2014/main" id="{FB7B6E2B-5191-419D-BCAE-CCB9F289AE3E}"/>
            </a:ext>
          </a:extLst>
        </xdr:cNvPr>
        <xdr:cNvSpPr/>
      </xdr:nvSpPr>
      <xdr:spPr>
        <a:xfrm>
          <a:off x="11496675" y="1866898"/>
          <a:ext cx="2752726" cy="1295401"/>
        </a:xfrm>
        <a:prstGeom prst="rect">
          <a:avLst/>
        </a:prstGeom>
        <a:solidFill>
          <a:schemeClr val="accent4">
            <a:lumMod val="20000"/>
            <a:lumOff val="80000"/>
          </a:schemeClr>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Click any option(s) in this </a:t>
          </a:r>
          <a:r>
            <a:rPr lang="en-US" sz="1100" baseline="0">
              <a:solidFill>
                <a:schemeClr val="dk1"/>
              </a:solidFill>
              <a:effectLst/>
              <a:latin typeface="+mn-lt"/>
              <a:ea typeface="+mn-ea"/>
              <a:cs typeface="+mn-cs"/>
            </a:rPr>
            <a:t>slicer to display desired results in the table.  An option that is currently selected will be highlighted in gray.</a:t>
          </a:r>
          <a:endParaRPr lang="en-US">
            <a:effectLst/>
          </a:endParaRPr>
        </a:p>
        <a:p>
          <a:pPr marL="0" indent="0" algn="l"/>
          <a:endParaRPr lang="en-US" sz="1100">
            <a:solidFill>
              <a:schemeClr val="dk1"/>
            </a:solidFill>
            <a:latin typeface="+mn-lt"/>
            <a:ea typeface="+mn-ea"/>
            <a:cs typeface="+mn-cs"/>
          </a:endParaRPr>
        </a:p>
        <a:p>
          <a:pPr marL="0" indent="0" algn="l"/>
          <a:r>
            <a:rPr lang="en-US" sz="1100">
              <a:solidFill>
                <a:schemeClr val="dk1"/>
              </a:solidFill>
              <a:latin typeface="+mn-lt"/>
              <a:ea typeface="+mn-ea"/>
              <a:cs typeface="+mn-cs"/>
            </a:rPr>
            <a:t>Ex: choosing College</a:t>
          </a:r>
          <a:r>
            <a:rPr lang="en-US" sz="1100" baseline="0">
              <a:solidFill>
                <a:schemeClr val="dk1"/>
              </a:solidFill>
              <a:latin typeface="+mn-lt"/>
              <a:ea typeface="+mn-ea"/>
              <a:cs typeface="+mn-cs"/>
            </a:rPr>
            <a:t> of Business</a:t>
          </a:r>
          <a:r>
            <a:rPr lang="en-US" sz="1100">
              <a:solidFill>
                <a:schemeClr val="dk1"/>
              </a:solidFill>
              <a:latin typeface="+mn-lt"/>
              <a:ea typeface="+mn-ea"/>
              <a:cs typeface="+mn-cs"/>
            </a:rPr>
            <a:t> from the "College" slicer menu</a:t>
          </a:r>
          <a:r>
            <a:rPr lang="en-US" sz="1100" baseline="0">
              <a:solidFill>
                <a:schemeClr val="dk1"/>
              </a:solidFill>
              <a:latin typeface="+mn-lt"/>
              <a:ea typeface="+mn-ea"/>
              <a:cs typeface="+mn-cs"/>
            </a:rPr>
            <a:t> </a:t>
          </a:r>
          <a:r>
            <a:rPr lang="en-US" sz="1100">
              <a:solidFill>
                <a:schemeClr val="dk1"/>
              </a:solidFill>
              <a:latin typeface="+mn-lt"/>
              <a:ea typeface="+mn-ea"/>
              <a:cs typeface="+mn-cs"/>
            </a:rPr>
            <a:t>will display results for College</a:t>
          </a:r>
          <a:r>
            <a:rPr lang="en-US" sz="1100" baseline="0">
              <a:solidFill>
                <a:schemeClr val="dk1"/>
              </a:solidFill>
              <a:latin typeface="+mn-lt"/>
              <a:ea typeface="+mn-ea"/>
              <a:cs typeface="+mn-cs"/>
            </a:rPr>
            <a:t> of Business</a:t>
          </a:r>
          <a:r>
            <a:rPr lang="en-US" sz="1100">
              <a:solidFill>
                <a:schemeClr val="dk1"/>
              </a:solidFill>
              <a:latin typeface="+mn-lt"/>
              <a:ea typeface="+mn-ea"/>
              <a:cs typeface="+mn-cs"/>
            </a:rPr>
            <a:t>.</a:t>
          </a:r>
        </a:p>
      </xdr:txBody>
    </xdr:sp>
    <xdr:clientData fPrintsWithSheet="0"/>
  </xdr:twoCellAnchor>
  <xdr:twoCellAnchor>
    <xdr:from>
      <xdr:col>15</xdr:col>
      <xdr:colOff>190499</xdr:colOff>
      <xdr:row>11</xdr:row>
      <xdr:rowOff>104774</xdr:rowOff>
    </xdr:from>
    <xdr:to>
      <xdr:col>16</xdr:col>
      <xdr:colOff>76200</xdr:colOff>
      <xdr:row>11</xdr:row>
      <xdr:rowOff>180976</xdr:rowOff>
    </xdr:to>
    <xdr:cxnSp macro="">
      <xdr:nvCxnSpPr>
        <xdr:cNvPr id="7" name="Straight Arrow Connector 6" descr="Arrow">
          <a:extLst>
            <a:ext uri="{FF2B5EF4-FFF2-40B4-BE49-F238E27FC236}">
              <a16:creationId xmlns:a16="http://schemas.microsoft.com/office/drawing/2014/main" id="{F405AA6E-D1A9-4F9E-8BB4-87F0CEC62985}"/>
            </a:ext>
          </a:extLst>
        </xdr:cNvPr>
        <xdr:cNvCxnSpPr>
          <a:stCxn id="6" idx="1"/>
          <a:endCxn id="2" idx="3"/>
        </xdr:cNvCxnSpPr>
      </xdr:nvCxnSpPr>
      <xdr:spPr>
        <a:xfrm flipH="1">
          <a:off x="11001374" y="2514599"/>
          <a:ext cx="495301" cy="76202"/>
        </a:xfrm>
        <a:prstGeom prst="straightConnector1">
          <a:avLst/>
        </a:prstGeom>
        <a:ln>
          <a:solidFill>
            <a:schemeClr val="bg1">
              <a:lumMod val="50000"/>
            </a:schemeClr>
          </a:solidFill>
          <a:tailEnd type="triangle"/>
        </a:ln>
      </xdr:spPr>
      <xdr:style>
        <a:lnRef idx="3">
          <a:schemeClr val="accent3"/>
        </a:lnRef>
        <a:fillRef idx="0">
          <a:schemeClr val="accent3"/>
        </a:fillRef>
        <a:effectRef idx="2">
          <a:schemeClr val="accent3"/>
        </a:effectRef>
        <a:fontRef idx="minor">
          <a:schemeClr val="tx1"/>
        </a:fontRef>
      </xdr:style>
    </xdr:cxn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0.605860648146" createdVersion="6" refreshedVersion="8" minRefreshableVersion="3" recordCount="10" xr:uid="{D23843DF-EDE0-4045-B949-F20ECD974160}">
  <cacheSource type="worksheet">
    <worksheetSource ref="N2:X12" sheet="Data1"/>
  </cacheSource>
  <cacheFields count="11">
    <cacheField name="Ethnicity" numFmtId="0">
      <sharedItems count="10">
        <s v="Domestic Not Supplied"/>
        <s v="American Indian/ Alaskan Native"/>
        <s v="African American/ Non Hispanic"/>
        <s v="Asian/ Asian American**"/>
        <s v="Hispanic/ Hispanic American"/>
        <s v="White/ Non Hispanic"/>
        <s v="Multi Racial"/>
        <s v="Total Domestic"/>
        <s v="Total International"/>
        <s v="Total University"/>
      </sharedItems>
    </cacheField>
    <cacheField name="2013-14" numFmtId="0">
      <sharedItems containsSemiMixedTypes="0" containsString="0" containsNumber="1" containsInteger="1" minValue="0" maxValue="92"/>
    </cacheField>
    <cacheField name="2014-15" numFmtId="0">
      <sharedItems containsSemiMixedTypes="0" containsString="0" containsNumber="1" containsInteger="1" minValue="0" maxValue="102"/>
    </cacheField>
    <cacheField name="2015-16" numFmtId="0">
      <sharedItems containsSemiMixedTypes="0" containsString="0" containsNumber="1" containsInteger="1" minValue="0" maxValue="134"/>
    </cacheField>
    <cacheField name="2016-17" numFmtId="0">
      <sharedItems containsSemiMixedTypes="0" containsString="0" containsNumber="1" containsInteger="1" minValue="0" maxValue="112"/>
    </cacheField>
    <cacheField name="2017-18" numFmtId="0">
      <sharedItems containsSemiMixedTypes="0" containsString="0" containsNumber="1" containsInteger="1" minValue="0" maxValue="119"/>
    </cacheField>
    <cacheField name="2018-19" numFmtId="0">
      <sharedItems containsSemiMixedTypes="0" containsString="0" containsNumber="1" containsInteger="1" minValue="0" maxValue="68"/>
    </cacheField>
    <cacheField name="2019-20" numFmtId="0">
      <sharedItems containsSemiMixedTypes="0" containsString="0" containsNumber="1" containsInteger="1" minValue="0" maxValue="50"/>
    </cacheField>
    <cacheField name="2020-21" numFmtId="0">
      <sharedItems containsSemiMixedTypes="0" containsString="0" containsNumber="1" containsInteger="1" minValue="0" maxValue="105"/>
    </cacheField>
    <cacheField name="2021-22" numFmtId="0">
      <sharedItems containsSemiMixedTypes="0" containsString="0" containsNumber="1" containsInteger="1" minValue="0" maxValue="124"/>
    </cacheField>
    <cacheField name="2022-23" numFmtId="0">
      <sharedItems containsSemiMixedTypes="0" containsString="0" containsNumber="1" containsInteger="1" minValue="0" maxValue="137"/>
    </cacheField>
  </cacheFields>
  <extLst>
    <ext xmlns:x14="http://schemas.microsoft.com/office/spreadsheetml/2009/9/main" uri="{725AE2AE-9491-48be-B2B4-4EB974FC3084}">
      <x14:pivotCacheDefinition pivotCacheId="1254074573"/>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32158449072" createdVersion="8" refreshedVersion="8" minRefreshableVersion="3" recordCount="2" xr:uid="{D665FEE1-FD2F-4907-B85A-53F2501BD7D4}">
  <cacheSource type="worksheet">
    <worksheetSource ref="O2:Z4" sheet="Data6"/>
  </cacheSource>
  <cacheFields count="12">
    <cacheField name="College " numFmtId="0">
      <sharedItems count="2">
        <s v="College of Sciences &amp; Arts"/>
        <s v="School of Technology"/>
      </sharedItems>
    </cacheField>
    <cacheField name="Degree" numFmtId="0">
      <sharedItems count="6">
        <s v="Humanities"/>
        <s v="Electromechanical Eng Tech"/>
        <s v="Civil Engineering Technology" u="1"/>
        <s v="Electrical Eng Tech (AAS)" u="1"/>
        <s v="Forest Technology" u="1"/>
        <s v="Mechanical Design Eng Tech" u="1"/>
      </sharedItems>
    </cacheField>
    <cacheField name="2013-14" numFmtId="0">
      <sharedItems containsSemiMixedTypes="0" containsString="0" containsNumber="1" containsInteger="1" minValue="0" maxValue="0"/>
    </cacheField>
    <cacheField name="2014-15" numFmtId="0">
      <sharedItems containsSemiMixedTypes="0" containsString="0" containsNumber="1" containsInteger="1" minValue="0" maxValue="0"/>
    </cacheField>
    <cacheField name="2015-16" numFmtId="0">
      <sharedItems containsSemiMixedTypes="0" containsString="0" containsNumber="1" containsInteger="1" minValue="1" maxValue="2"/>
    </cacheField>
    <cacheField name="2016-17" numFmtId="0">
      <sharedItems containsSemiMixedTypes="0" containsString="0" containsNumber="1" containsInteger="1" minValue="0" maxValue="1"/>
    </cacheField>
    <cacheField name="2017-18" numFmtId="0">
      <sharedItems containsSemiMixedTypes="0" containsString="0" containsNumber="1" containsInteger="1" minValue="0" maxValue="1"/>
    </cacheField>
    <cacheField name="2018-19" numFmtId="0">
      <sharedItems containsSemiMixedTypes="0" containsString="0" containsNumber="1" containsInteger="1" minValue="0" maxValue="1"/>
    </cacheField>
    <cacheField name="2019-20" numFmtId="0">
      <sharedItems containsSemiMixedTypes="0" containsString="0" containsNumber="1" containsInteger="1" minValue="0" maxValue="2"/>
    </cacheField>
    <cacheField name="2020-21" numFmtId="0">
      <sharedItems containsSemiMixedTypes="0" containsString="0" containsNumber="1" containsInteger="1" minValue="0" maxValue="5"/>
    </cacheField>
    <cacheField name="2021-22" numFmtId="0">
      <sharedItems containsSemiMixedTypes="0" containsString="0" containsNumber="1" containsInteger="1" minValue="0" maxValue="5"/>
    </cacheField>
    <cacheField name="2022-23"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434900908"/>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33358217594" createdVersion="8" refreshedVersion="8" minRefreshableVersion="3" recordCount="83" xr:uid="{88A31930-BD86-488A-B64D-700511E24218}">
  <cacheSource type="worksheet">
    <worksheetSource ref="O2:Z85" sheet="Data7"/>
  </cacheSource>
  <cacheFields count="12">
    <cacheField name="College" numFmtId="49">
      <sharedItems count="7">
        <s v="College of Business"/>
        <s v="College of Computing"/>
        <s v="College of Engineering"/>
        <s v="College of For Res &amp; Env Sci"/>
        <s v="Interdisciplinary Programs"/>
        <s v="College of Sciences &amp; Arts"/>
        <s v="School of Technology"/>
      </sharedItems>
    </cacheField>
    <cacheField name="Degree" numFmtId="49">
      <sharedItems count="76">
        <s v="Accounting"/>
        <s v="Business Administration"/>
        <s v="Economics"/>
        <s v="Engineering Management"/>
        <s v="Finance"/>
        <s v="Management"/>
        <s v="Management Information Systems"/>
        <s v="Marketing"/>
        <s v="Operations and Systems Mgmnt"/>
        <s v="Cybersecurity"/>
        <s v="Computer Science"/>
        <s v="Software Engineering"/>
        <s v="Computer Network &amp; System Admn"/>
        <s v="Electrical Eng Tech"/>
        <s v="Applied Geophysics"/>
        <s v="Biomedical Engineering"/>
        <s v="Engineering"/>
        <s v="Civil Engineering"/>
        <s v="Geospatial Engineering"/>
        <s v="Chemical Engineering"/>
        <s v="Computer Engineering"/>
        <s v="Electrical Engineering"/>
        <s v="Environmental Engineering"/>
        <s v="Geological Engineering"/>
        <s v="Geology"/>
        <s v="Mechanical Engineering"/>
        <s v="Mining Engineering"/>
        <s v="Materials Science and Engrg"/>
        <s v="Robotics Engineering"/>
        <s v="Mechanical Engineering Tech"/>
        <s v="Surveying Engineering"/>
        <s v="App Ecol &amp; Environ Sci"/>
        <s v="Forestry"/>
        <s v="Natural Resources Management"/>
        <s v="Sustainable Bioproducts"/>
        <s v="Wildlife Ecology &amp; Cons"/>
        <s v="Wildlife Ecology &amp; Mgmt"/>
        <s v="Construction Management"/>
        <s v="Anthropology"/>
        <s v="Applied Physics"/>
        <s v="Bioinformatics"/>
        <s v="Biological Sciences"/>
        <s v="Chemistry (BA)"/>
        <s v="Comp Chemistry &amp; Chem Infrmtcs"/>
        <s v="Communication, Culture &amp; Media"/>
        <s v="Chemistry"/>
        <s v="Cheminformatics"/>
        <s v="Pharmaceutical Chemistry"/>
        <s v="Computer Systems Science"/>
        <s v="Ecology &amp; Evolutionary Biology"/>
        <s v="Theatre &amp; Electr. Media Perf."/>
        <s v="English"/>
        <s v="Exercise Science"/>
        <s v="Audio Production &amp; Technology"/>
        <s v="Theatre &amp; Entertain Tech (BS)"/>
        <s v="Sound Design"/>
        <s v="Human Biology"/>
        <s v="Liberal Arts"/>
        <s v="Mathematics"/>
        <s v="Biochem &amp; Molec Biology-Bio Sc"/>
        <s v="Biochem &amp; Molec Biology-Chem"/>
        <s v="Mathematics &amp; Computer Science"/>
        <s v="Medical Laboratory Science"/>
        <s v="Physics (BA)"/>
        <s v="Physics"/>
        <s v="Psychology"/>
        <s v="Sports and Fitness Management"/>
        <s v="History"/>
        <s v="Social Sciences"/>
        <s v="Liberal Arts with History Opt"/>
        <s v="Sustainability Sci and Society"/>
        <s v="Statistics"/>
        <s v="Scientific &amp; Tech Comm (BA)"/>
        <s v="Scientific &amp; Tech Comm (BS)"/>
        <s v="Engineering Technology"/>
        <s v="Industrial Technology"/>
      </sharedItems>
    </cacheField>
    <cacheField name="2013-14" numFmtId="0">
      <sharedItems containsSemiMixedTypes="0" containsString="0" containsNumber="1" containsInteger="1" minValue="0" maxValue="187"/>
    </cacheField>
    <cacheField name="2014-15" numFmtId="0">
      <sharedItems containsSemiMixedTypes="0" containsString="0" containsNumber="1" containsInteger="1" minValue="0" maxValue="208"/>
    </cacheField>
    <cacheField name="2015-16" numFmtId="0">
      <sharedItems containsSemiMixedTypes="0" containsString="0" containsNumber="1" containsInteger="1" minValue="0" maxValue="249"/>
    </cacheField>
    <cacheField name="2016-17" numFmtId="0">
      <sharedItems containsSemiMixedTypes="0" containsString="0" containsNumber="1" containsInteger="1" minValue="0" maxValue="220"/>
    </cacheField>
    <cacheField name="2017-18" numFmtId="0">
      <sharedItems containsSemiMixedTypes="0" containsString="0" containsNumber="1" containsInteger="1" minValue="0" maxValue="264"/>
    </cacheField>
    <cacheField name="2018-19" numFmtId="0">
      <sharedItems containsSemiMixedTypes="0" containsString="0" containsNumber="1" containsInteger="1" minValue="0" maxValue="294"/>
    </cacheField>
    <cacheField name="2019-20" numFmtId="0">
      <sharedItems containsSemiMixedTypes="0" containsString="0" containsNumber="1" containsInteger="1" minValue="0" maxValue="282"/>
    </cacheField>
    <cacheField name="2020-21" numFmtId="0">
      <sharedItems containsSemiMixedTypes="0" containsString="0" containsNumber="1" containsInteger="1" minValue="0" maxValue="263"/>
    </cacheField>
    <cacheField name="2021-22" numFmtId="0">
      <sharedItems containsSemiMixedTypes="0" containsString="0" containsNumber="1" containsInteger="1" minValue="0" maxValue="266"/>
    </cacheField>
    <cacheField name="2022-23" numFmtId="0">
      <sharedItems containsSemiMixedTypes="0" containsString="0" containsNumber="1" containsInteger="1" minValue="0" maxValue="274"/>
    </cacheField>
  </cacheFields>
  <extLst>
    <ext xmlns:x14="http://schemas.microsoft.com/office/spreadsheetml/2009/9/main" uri="{725AE2AE-9491-48be-B2B4-4EB974FC3084}">
      <x14:pivotCacheDefinition pivotCacheId="173324770"/>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36982175929" createdVersion="6" refreshedVersion="8" minRefreshableVersion="3" recordCount="57" xr:uid="{E49BFC7F-AFD0-4059-9C68-C001820ED207}">
  <cacheSource type="worksheet">
    <worksheetSource ref="P2:AA59" sheet="Data9"/>
  </cacheSource>
  <cacheFields count="12">
    <cacheField name="College" numFmtId="0">
      <sharedItems count="7">
        <s v="College of Business"/>
        <s v="College of Computing"/>
        <s v="College of Engineering"/>
        <s v="College of For Res &amp; Env Sci"/>
        <s v="Interdisciplinary Programs"/>
        <s v="College of Sciences &amp; Arts"/>
        <s v="School of Technology"/>
      </sharedItems>
    </cacheField>
    <cacheField name="Degree" numFmtId="49">
      <sharedItems count="52">
        <s v="Accounting"/>
        <s v="Business Administration"/>
        <s v="Engineering Management"/>
        <s v="Applied Natural Resource Econ."/>
        <s v="Data Science"/>
        <s v="Health Informatics"/>
        <s v="Computer Science"/>
        <s v="Cybersecurity"/>
        <s v="Biomedical Engineering"/>
        <s v="Civil Engineering"/>
        <s v="Chemical Engineering"/>
        <s v="Computer Engineering"/>
        <s v="Electrical &amp; Computer Engineer"/>
        <s v="Electrical Engineering"/>
        <s v="Engineering Mechanics"/>
        <s v="Environmental Engineering"/>
        <s v="Environmental Engrg Science"/>
        <s v="Geological Engineering"/>
        <s v="Geology"/>
        <s v="Geophysics"/>
        <s v="Engineering"/>
        <s v="Mechanical Engineering"/>
        <s v="Mining Engineering"/>
        <s v="Materials Science and Engrg"/>
        <s v="Integrated Geospatial Tech"/>
        <s v="Applied Ecology"/>
        <s v="Forest Ecology &amp; Mgmt"/>
        <s v="Forestry"/>
        <s v="Geographic Information Science"/>
        <s v="Forestry (MF)"/>
        <s v="For Molec Genetics &amp; Biotec"/>
        <s v="Mechatronics"/>
        <s v="App. Cognitive Sci &amp; Human Fac"/>
        <s v="Applied Physics"/>
        <s v="Applied Science Education"/>
        <s v="Applied Statistics"/>
        <s v="Biological Sciences"/>
        <s v="Chemistry"/>
        <s v="Environmental &amp; Energy Policy"/>
        <s v="Indust Heritage &amp; Archaeology"/>
        <s v="Kinesiology"/>
        <s v="Mathematical Sciences"/>
        <s v="Physics"/>
        <s v="Rhetoric &amp; Tech Communication"/>
        <s v="Rhetoric, Theory and Culture"/>
        <s v="Environmental Policy"/>
        <s v="Industrial Archaeology"/>
        <s v="Statistics"/>
        <s v="Medical Informatics"/>
        <s v="Engineering Management (MEM)" u="1"/>
        <s v="Engineering (MEG)" u="1"/>
        <s v="Civil Engineering (MEG)" u="1"/>
      </sharedItems>
    </cacheField>
    <cacheField name="2013-14" numFmtId="0">
      <sharedItems containsSemiMixedTypes="0" containsString="0" containsNumber="1" containsInteger="1" minValue="0" maxValue="106"/>
    </cacheField>
    <cacheField name="2014-15" numFmtId="0">
      <sharedItems containsSemiMixedTypes="0" containsString="0" containsNumber="1" containsInteger="1" minValue="0" maxValue="112"/>
    </cacheField>
    <cacheField name="2015-16" numFmtId="0">
      <sharedItems containsSemiMixedTypes="0" containsString="0" containsNumber="1" containsInteger="1" minValue="0" maxValue="101"/>
    </cacheField>
    <cacheField name="2016-17" numFmtId="0">
      <sharedItems containsSemiMixedTypes="0" containsString="0" containsNumber="1" containsInteger="1" minValue="0" maxValue="149"/>
    </cacheField>
    <cacheField name="2017-18" numFmtId="0">
      <sharedItems containsSemiMixedTypes="0" containsString="0" containsNumber="1" containsInteger="1" minValue="0" maxValue="119"/>
    </cacheField>
    <cacheField name="2018-19" numFmtId="0">
      <sharedItems containsSemiMixedTypes="0" containsString="0" containsNumber="1" containsInteger="1" minValue="0" maxValue="123"/>
    </cacheField>
    <cacheField name="2019-20" numFmtId="0">
      <sharedItems containsSemiMixedTypes="0" containsString="0" containsNumber="1" containsInteger="1" minValue="0" maxValue="121"/>
    </cacheField>
    <cacheField name="2020-21" numFmtId="0">
      <sharedItems containsSemiMixedTypes="0" containsString="0" containsNumber="1" containsInteger="1" minValue="0" maxValue="152"/>
    </cacheField>
    <cacheField name="2021-22" numFmtId="0">
      <sharedItems containsSemiMixedTypes="0" containsString="0" containsNumber="1" containsInteger="1" minValue="0" maxValue="80"/>
    </cacheField>
    <cacheField name="2022-23" numFmtId="0">
      <sharedItems containsSemiMixedTypes="0" containsString="0" containsNumber="1" containsInteger="1" minValue="0" maxValue="107"/>
    </cacheField>
  </cacheFields>
  <extLst>
    <ext xmlns:x14="http://schemas.microsoft.com/office/spreadsheetml/2009/9/main" uri="{725AE2AE-9491-48be-B2B4-4EB974FC3084}">
      <x14:pivotCacheDefinition pivotCacheId="1283004455"/>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356.638012615738" createdVersion="8" refreshedVersion="8" minRefreshableVersion="3" recordCount="277" xr:uid="{DAC03692-1A8A-43D8-9F35-7190C5198438}">
  <cacheSource type="worksheet">
    <worksheetSource ref="P17:AB294" sheet="Data11"/>
  </cacheSource>
  <cacheFields count="13">
    <cacheField name="Degree" numFmtId="0">
      <sharedItems count="7">
        <s v="Certificate"/>
        <s v="Associate"/>
        <s v="Baccalaureate- First Major"/>
        <s v="Baccalaureate - Second Major"/>
        <s v="Masters"/>
        <s v="Doctoral"/>
        <s v="Docotral" u="1"/>
      </sharedItems>
    </cacheField>
    <cacheField name="College" numFmtId="0">
      <sharedItems count="8">
        <s v="College of Business"/>
        <s v="College of Computing"/>
        <s v="College of Engineering"/>
        <s v="College of For Res &amp; Env Sci"/>
        <s v="Pavlis Honors College"/>
        <s v="Interdisciplinary"/>
        <s v="College of Sciences &amp; Arts"/>
        <s v="School of Technology"/>
      </sharedItems>
    </cacheField>
    <cacheField name="Major" numFmtId="49">
      <sharedItems count="165">
        <s v="Accounting Analytics"/>
        <s v="Forensic Accounting"/>
        <s v="International Business"/>
        <s v="Artificial Intel in Healthcare"/>
        <s v="Data Science Foundations"/>
        <s v="Industrial Robotics"/>
        <s v="Mechatronics"/>
        <s v="Security &amp; Privacy in Healthcr"/>
        <s v="Adv Electric Power Engineering"/>
        <s v="Advanced Photogrammetry &amp; Mapp"/>
        <s v="Aerodynamics"/>
        <s v="Automotive Systems &amp; Controls"/>
        <s v="Computational Fluid Dynamics"/>
        <s v="Control Systems"/>
        <s v="Dynamic Systems"/>
        <s v="Electric Power Engineering"/>
        <s v="Eng Sustainability &amp; Resilienc"/>
        <s v="Geoinformatics"/>
        <s v="Geospatial Data Sci &amp; Technolo"/>
        <s v="Hybrid Elec. Drive Vehicle Eng"/>
        <s v="Int'l Sustainable Develop. Eng"/>
        <s v="Manufacturing Engineering"/>
        <s v="Natrl Hazds &amp; Disaster Rsk Red"/>
        <s v="Quality Engineering"/>
        <s v="Resilient Water Infrastructure"/>
        <s v="Safety &amp; Sec of Auton CP Sys"/>
        <s v="Signal and Image Processing"/>
        <s v="Struc Eng: Advanced Analysis"/>
        <s v="Struc Eng: Building Design"/>
        <s v="Struc Eng: Timber Bldg Design"/>
        <s v="Sustain. Water Resources Syst."/>
        <s v="Vehicle Dynamics"/>
        <s v="Water Resources Modeling"/>
        <s v="Water Sanitation &amp; Hygiene Eng"/>
        <s v="Data Science"/>
        <s v="Geographic Information Systems"/>
        <s v="Industrial Forestry"/>
        <s v="Global Technolog. Leadership"/>
        <s v="Sustainability"/>
        <s v="Actuarial Science"/>
        <s v="Advanced Computational Physics"/>
        <s v="Applied Statistics"/>
        <s v="Business Analytics"/>
        <s v="Coaching Endorsement"/>
        <s v="Frontiers - Optics &amp; Photonics"/>
        <s v="Frontiers in Materials Physics"/>
        <s v="Media"/>
        <s v="Modern Language-Chinese"/>
        <s v="Modern Language-French"/>
        <s v="Modern Language-German"/>
        <s v="Modern Language-Spanish"/>
        <s v="Nanotechnology"/>
        <s v="Post-Secondary STEM Education"/>
        <s v="Public Policy"/>
        <s v="Teaching Eng Speakers/Oth Lang"/>
        <s v="Writing"/>
        <s v="Humanities"/>
        <s v="Electromechanical Eng Tech"/>
        <s v="Accounting"/>
        <s v="Business Administration"/>
        <s v="Economics"/>
        <s v="Engineering Management"/>
        <s v="Finance"/>
        <s v="Management"/>
        <s v="Management Information Systems"/>
        <s v="Marketing"/>
        <s v="Operations and Systems Mgmnt"/>
        <s v="Computer Network &amp; System Admn"/>
        <s v="Computer Science"/>
        <s v="Cybersecurity"/>
        <s v="Electrical Eng Tech"/>
        <s v="Software Engineering"/>
        <s v="Applied Geophysics"/>
        <s v="Biomedical Engineering"/>
        <s v="Chemical Engineering"/>
        <s v="Civil Engineering"/>
        <s v="Computer Engineering"/>
        <s v="Electrical Engineering"/>
        <s v="Engineering"/>
        <s v="Environmental Engineering"/>
        <s v="Geological Engineering"/>
        <s v="Geology"/>
        <s v="Geospatial Engineering"/>
        <s v="Materials Science and Engrg"/>
        <s v="Mechanical Engineering"/>
        <s v="Mechanical Engineering Tech"/>
        <s v="Mining Engineering"/>
        <s v="Robotics Engineering"/>
        <s v="Surveying Engineering"/>
        <s v="App Ecol &amp; Environ Sci"/>
        <s v="Forestry"/>
        <s v="Natural Resources Management"/>
        <s v="Sustainable Bioproducts"/>
        <s v="Wildlife Ecology &amp; Cons"/>
        <s v="Wildlife Ecology &amp; Mgmt"/>
        <s v="Construction Management"/>
        <s v="Anthropology"/>
        <s v="Applied Physics"/>
        <s v="Audio Production &amp; Technology"/>
        <s v="Biochem &amp; Molec Biology-Bio Sc"/>
        <s v="Biochem &amp; Molec Biology-Chem"/>
        <s v="Bioinformatics"/>
        <s v="Biological Sciences"/>
        <s v="Cheminformatics"/>
        <s v="Chemistry"/>
        <s v="Chemistry (BA)"/>
        <s v="Communication, Culture &amp; Media"/>
        <s v="Comp Chemistry &amp; Chem Infrmtcs"/>
        <s v="Computer Systems Science"/>
        <s v="Ecology &amp; Evolutionary Biology"/>
        <s v="English"/>
        <s v="Exercise Science"/>
        <s v="History"/>
        <s v="Human Biology"/>
        <s v="Liberal Arts"/>
        <s v="Liberal Arts with History Opt"/>
        <s v="Mathematics"/>
        <s v="Mathematics &amp; Computer Science"/>
        <s v="Medical Laboratory Science"/>
        <s v="Pharmaceutical Chemistry"/>
        <s v="Physics"/>
        <s v="Physics (BA)"/>
        <s v="Psychology"/>
        <s v="Scientific &amp; Tech Comm (BA)"/>
        <s v="Scientific &amp; Tech Comm (BS)"/>
        <s v="Social Sciences"/>
        <s v="Sound Design"/>
        <s v="Sports and Fitness Management"/>
        <s v="Statistics"/>
        <s v="Sustainability Sci and Society"/>
        <s v="Theatre &amp; Electr. Media Perf."/>
        <s v="Theatre &amp; Entertain Tech (BS)"/>
        <s v="Engineering Technology"/>
        <s v="Industrial Technology"/>
        <s v="Applied Natural Resource Econ."/>
        <s v="Health Informatics"/>
        <s v="Electrical &amp; Computer Engineer"/>
        <s v="Engineering Mechanics"/>
        <s v="Environmental Engrg Science"/>
        <s v="Geophysics"/>
        <s v="Integrated Geospatial Tech"/>
        <s v="Applied Ecology"/>
        <s v="For Molec Genetics &amp; Biotec"/>
        <s v="Forest Ecology &amp; Mgmt"/>
        <s v="Forestry (MF)"/>
        <s v="Geographic Information Science"/>
        <s v="App. Cognitive Sci &amp; Human Fac"/>
        <s v="Applied Science Education"/>
        <s v="Environmental &amp; Energy Policy"/>
        <s v="Environmental Policy"/>
        <s v="Indust Heritage &amp; Archaeology"/>
        <s v="Industrial Archaeology"/>
        <s v="Kinesiology"/>
        <s v="Mathematical Sciences"/>
        <s v="Rhetoric &amp; Tech Communication"/>
        <s v="Rhetoric, Theory and Culture"/>
        <s v="Medical Informatics"/>
        <s v="Computational Science &amp; Engrg"/>
        <s v="Atmospheric Sciences"/>
        <s v="Biochemistry/Molecular Biology"/>
        <s v="Engineering - Environmental"/>
        <s v="Mechanical Eng-Eng Mechanics"/>
        <s v="Forest Science"/>
        <s v="Engineering Physics"/>
        <s v="Integrative Physiology"/>
      </sharedItems>
    </cacheField>
    <cacheField name="2013-14" numFmtId="0">
      <sharedItems containsSemiMixedTypes="0" containsString="0" containsNumber="1" containsInteger="1" minValue="0" maxValue="187"/>
    </cacheField>
    <cacheField name="2014-15" numFmtId="0">
      <sharedItems containsSemiMixedTypes="0" containsString="0" containsNumber="1" containsInteger="1" minValue="0" maxValue="208"/>
    </cacheField>
    <cacheField name="2015-16" numFmtId="0">
      <sharedItems containsSemiMixedTypes="0" containsString="0" containsNumber="1" containsInteger="1" minValue="0" maxValue="249"/>
    </cacheField>
    <cacheField name="2016-17" numFmtId="0">
      <sharedItems containsSemiMixedTypes="0" containsString="0" containsNumber="1" containsInteger="1" minValue="0" maxValue="220"/>
    </cacheField>
    <cacheField name="2017-18" numFmtId="0">
      <sharedItems containsSemiMixedTypes="0" containsString="0" containsNumber="1" containsInteger="1" minValue="0" maxValue="264"/>
    </cacheField>
    <cacheField name="2018-19" numFmtId="0">
      <sharedItems containsSemiMixedTypes="0" containsString="0" containsNumber="1" containsInteger="1" minValue="0" maxValue="294"/>
    </cacheField>
    <cacheField name="2019-20" numFmtId="0">
      <sharedItems containsSemiMixedTypes="0" containsString="0" containsNumber="1" containsInteger="1" minValue="0" maxValue="282"/>
    </cacheField>
    <cacheField name="2020-21" numFmtId="0">
      <sharedItems containsSemiMixedTypes="0" containsString="0" containsNumber="1" containsInteger="1" minValue="0" maxValue="263"/>
    </cacheField>
    <cacheField name="2021-22" numFmtId="0">
      <sharedItems containsSemiMixedTypes="0" containsString="0" containsNumber="1" containsInteger="1" minValue="0" maxValue="266"/>
    </cacheField>
    <cacheField name="2022-23" numFmtId="0">
      <sharedItems containsSemiMixedTypes="0" containsString="0" containsNumber="1" containsInteger="1" minValue="0" maxValue="274"/>
    </cacheField>
  </cacheFields>
  <extLst>
    <ext xmlns:x14="http://schemas.microsoft.com/office/spreadsheetml/2009/9/main" uri="{725AE2AE-9491-48be-B2B4-4EB974FC3084}">
      <x14:pivotCacheDefinition pivotCacheId="99601811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0.614944791669" createdVersion="6" refreshedVersion="8" minRefreshableVersion="3" recordCount="10" xr:uid="{C58102D0-C130-438E-ACE0-6601B4813443}">
  <cacheSource type="worksheet">
    <worksheetSource ref="N2:X12" sheet="Data2"/>
  </cacheSource>
  <cacheFields count="11">
    <cacheField name="Ethnicity" numFmtId="0">
      <sharedItems count="10">
        <s v="Domestic Not Supplied"/>
        <s v="American Indian/ Alaskan Native"/>
        <s v="African American/ Non Hispanic"/>
        <s v="Asian/ Asian American**"/>
        <s v="Hispanic/ Hispanic American"/>
        <s v="White/ Non Hispanic"/>
        <s v="Multi Racial"/>
        <s v="Total Domestic"/>
        <s v="Total International"/>
        <s v="Total University"/>
      </sharedItems>
    </cacheField>
    <cacheField name="2013-14" numFmtId="0">
      <sharedItems containsSemiMixedTypes="0" containsString="0" containsNumber="1" containsInteger="1" minValue="4" maxValue="1036"/>
    </cacheField>
    <cacheField name="2014-15" numFmtId="0">
      <sharedItems containsSemiMixedTypes="0" containsString="0" containsNumber="1" containsInteger="1" minValue="6" maxValue="1103"/>
    </cacheField>
    <cacheField name="2015-16" numFmtId="0">
      <sharedItems containsSemiMixedTypes="0" containsString="0" containsNumber="1" containsInteger="1" minValue="7" maxValue="1068"/>
    </cacheField>
    <cacheField name="2016-17" numFmtId="0">
      <sharedItems containsSemiMixedTypes="0" containsString="0" containsNumber="1" containsInteger="1" minValue="2" maxValue="1067"/>
    </cacheField>
    <cacheField name="2017-18" numFmtId="0">
      <sharedItems containsSemiMixedTypes="0" containsString="0" containsNumber="1" containsInteger="1" minValue="1" maxValue="1121"/>
    </cacheField>
    <cacheField name="2018-19" numFmtId="0">
      <sharedItems containsSemiMixedTypes="0" containsString="0" containsNumber="1" containsInteger="1" minValue="4" maxValue="1161"/>
    </cacheField>
    <cacheField name="2019-20" numFmtId="0">
      <sharedItems containsSemiMixedTypes="0" containsString="0" containsNumber="1" containsInteger="1" minValue="4" maxValue="1172"/>
    </cacheField>
    <cacheField name="2020-21" numFmtId="0">
      <sharedItems containsSemiMixedTypes="0" containsString="0" containsNumber="1" containsInteger="1" minValue="3" maxValue="1178"/>
    </cacheField>
    <cacheField name="2021-22" numFmtId="0">
      <sharedItems containsSemiMixedTypes="0" containsString="0" containsNumber="1" containsInteger="1" minValue="2" maxValue="1169"/>
    </cacheField>
    <cacheField name="2022-23" numFmtId="0">
      <sharedItems containsSemiMixedTypes="0" containsString="0" containsNumber="1" containsInteger="1" minValue="5" maxValue="1112"/>
    </cacheField>
  </cacheFields>
  <extLst>
    <ext xmlns:x14="http://schemas.microsoft.com/office/spreadsheetml/2009/9/main" uri="{725AE2AE-9491-48be-B2B4-4EB974FC3084}">
      <x14:pivotCacheDefinition pivotCacheId="93059128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0.625871064818" createdVersion="6" refreshedVersion="8" minRefreshableVersion="3" recordCount="10" xr:uid="{C49AF9F8-DA11-4F4A-8827-2B19E217A9BC}">
  <cacheSource type="worksheet">
    <worksheetSource ref="N2:X12" sheet="Data3"/>
  </cacheSource>
  <cacheFields count="11">
    <cacheField name="Ethnicity" numFmtId="0">
      <sharedItems count="10">
        <s v="Domestic Not Supplied"/>
        <s v="American Indian/ Alaskan Native"/>
        <s v="African American/ Non Hispanic"/>
        <s v="Asian/ Asian American**"/>
        <s v="Hispanic/ Hispanic American"/>
        <s v="White/ Non Hispanic"/>
        <s v="Multi Racial"/>
        <s v="Total Domestic"/>
        <s v="Total International"/>
        <s v="Total University"/>
      </sharedItems>
    </cacheField>
    <cacheField name="2013-14" numFmtId="0">
      <sharedItems containsSemiMixedTypes="0" containsString="0" containsNumber="1" containsInteger="1" minValue="0" maxValue="325"/>
    </cacheField>
    <cacheField name="2014-15" numFmtId="0">
      <sharedItems containsSemiMixedTypes="0" containsString="0" containsNumber="1" containsInteger="1" minValue="0" maxValue="358"/>
    </cacheField>
    <cacheField name="2015-16" numFmtId="0">
      <sharedItems containsSemiMixedTypes="0" containsString="0" containsNumber="1" containsInteger="1" minValue="0" maxValue="416"/>
    </cacheField>
    <cacheField name="2016-17" numFmtId="0">
      <sharedItems containsSemiMixedTypes="0" containsString="0" containsNumber="1" containsInteger="1" minValue="0" maxValue="489"/>
    </cacheField>
    <cacheField name="2017-18" numFmtId="0">
      <sharedItems containsSemiMixedTypes="0" containsString="0" containsNumber="1" containsInteger="1" minValue="1" maxValue="438"/>
    </cacheField>
    <cacheField name="2018-19" numFmtId="0">
      <sharedItems containsSemiMixedTypes="0" containsString="0" containsNumber="1" containsInteger="1" minValue="1" maxValue="448"/>
    </cacheField>
    <cacheField name="2019-20" numFmtId="0">
      <sharedItems containsSemiMixedTypes="0" containsString="0" containsNumber="1" containsInteger="1" minValue="0" maxValue="357"/>
    </cacheField>
    <cacheField name="2020-21" numFmtId="0">
      <sharedItems containsSemiMixedTypes="0" containsString="0" containsNumber="1" containsInteger="1" minValue="0" maxValue="424"/>
    </cacheField>
    <cacheField name="2021-22" numFmtId="0">
      <sharedItems containsSemiMixedTypes="0" containsString="0" containsNumber="1" containsInteger="1" minValue="0" maxValue="353"/>
    </cacheField>
    <cacheField name="2022-23" numFmtId="0">
      <sharedItems containsSemiMixedTypes="0" containsString="0" containsNumber="1" containsInteger="1" minValue="1" maxValue="385"/>
    </cacheField>
  </cacheFields>
  <extLst>
    <ext xmlns:x14="http://schemas.microsoft.com/office/spreadsheetml/2009/9/main" uri="{725AE2AE-9491-48be-B2B4-4EB974FC3084}">
      <x14:pivotCacheDefinition pivotCacheId="1425040124"/>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0.632878819444" createdVersion="6" refreshedVersion="8" minRefreshableVersion="3" recordCount="10" xr:uid="{17ADB43F-AD2C-4FDF-9A7A-09F400693E15}">
  <cacheSource type="worksheet">
    <worksheetSource ref="N2:X12" sheet="Data4"/>
  </cacheSource>
  <cacheFields count="11">
    <cacheField name="Ethnicity" numFmtId="0">
      <sharedItems count="10">
        <s v="Domestic Not Supplied"/>
        <s v="American Indian/ Alaskan Native"/>
        <s v="African American/ Non Hispanic"/>
        <s v="Asian/ Asian American**"/>
        <s v="Hispanic/ Hispanic American"/>
        <s v="White/ Non Hispanic"/>
        <s v="Multi Racial"/>
        <s v="Total Domestic"/>
        <s v="Total International"/>
        <s v="Total University"/>
      </sharedItems>
    </cacheField>
    <cacheField name="2013-14" numFmtId="0">
      <sharedItems containsSemiMixedTypes="0" containsString="0" containsNumber="1" containsInteger="1" minValue="0" maxValue="73"/>
    </cacheField>
    <cacheField name="2014-15" numFmtId="0">
      <sharedItems containsSemiMixedTypes="0" containsString="0" containsNumber="1" containsInteger="1" minValue="0" maxValue="75"/>
    </cacheField>
    <cacheField name="2015-16" numFmtId="0">
      <sharedItems containsSemiMixedTypes="0" containsString="0" containsNumber="1" containsInteger="1" minValue="0" maxValue="86"/>
    </cacheField>
    <cacheField name="2016-17" numFmtId="0">
      <sharedItems containsSemiMixedTypes="0" containsString="0" containsNumber="1" containsInteger="1" minValue="0" maxValue="88"/>
    </cacheField>
    <cacheField name="2017-18" numFmtId="0">
      <sharedItems containsSemiMixedTypes="0" containsString="0" containsNumber="1" containsInteger="1" minValue="0" maxValue="93"/>
    </cacheField>
    <cacheField name="2018-19" numFmtId="0">
      <sharedItems containsSemiMixedTypes="0" containsString="0" containsNumber="1" containsInteger="1" minValue="0" maxValue="86"/>
    </cacheField>
    <cacheField name="2019-20" numFmtId="0">
      <sharedItems containsSemiMixedTypes="0" containsString="0" containsNumber="1" containsInteger="1" minValue="0" maxValue="85"/>
    </cacheField>
    <cacheField name="2020-21" numFmtId="0">
      <sharedItems containsSemiMixedTypes="0" containsString="0" containsNumber="1" containsInteger="1" minValue="0" maxValue="84"/>
    </cacheField>
    <cacheField name="2021-22" numFmtId="0">
      <sharedItems containsSemiMixedTypes="0" containsString="0" containsNumber="1" containsInteger="1" minValue="0" maxValue="74"/>
    </cacheField>
    <cacheField name="2022-23" numFmtId="0">
      <sharedItems containsSemiMixedTypes="0" containsString="0" containsNumber="1" containsInteger="1" minValue="0" maxValue="86"/>
    </cacheField>
  </cacheFields>
  <extLst>
    <ext xmlns:x14="http://schemas.microsoft.com/office/spreadsheetml/2009/9/main" uri="{725AE2AE-9491-48be-B2B4-4EB974FC3084}">
      <x14:pivotCacheDefinition pivotCacheId="32996315"/>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0.680963773149" createdVersion="8" refreshedVersion="8" minRefreshableVersion="3" recordCount="60" xr:uid="{12462545-C5A5-4422-952F-6AFC1C6AFA9D}">
  <cacheSource type="worksheet">
    <worksheetSource ref="O2:Z62" sheet="Data5"/>
  </cacheSource>
  <cacheFields count="12">
    <cacheField name="College" numFmtId="0">
      <sharedItems count="7">
        <s v="College of Business"/>
        <s v="College of Computing"/>
        <s v="College of Engineering"/>
        <s v="College of For Res &amp; Env Sci"/>
        <s v="Pavlis Honors College"/>
        <s v="College of Sciences &amp; Arts"/>
        <s v="Interdisciplinary Programs"/>
      </sharedItems>
    </cacheField>
    <cacheField name="Degree" numFmtId="49">
      <sharedItems count="56">
        <s v="Accounting Analytics"/>
        <s v="Forensic Accounting"/>
        <s v="International Business"/>
        <s v="Artificial Intel in Healthcare"/>
        <s v="Industrial Robotics"/>
        <s v="Mechatronics"/>
        <s v="Security &amp; Privacy in Healthcr"/>
        <s v="Data Science Foundations"/>
        <s v="Aerodynamics"/>
        <s v="Adv Electric Power Engineering"/>
        <s v="Advanced Photogrammetry &amp; Mapp"/>
        <s v="Computational Fluid Dynamics"/>
        <s v="Control Systems"/>
        <s v="Dynamic Systems"/>
        <s v="Electric Power Engineering"/>
        <s v="Eng Sustainability &amp; Resilienc"/>
        <s v="Geospatial Data Sci &amp; Technolo"/>
        <s v="Geoinformatics"/>
        <s v="Hybrid Elec. Drive Vehicle Eng"/>
        <s v="Int'l Sustainable Develop. Eng"/>
        <s v="Manufacturing Engineering"/>
        <s v="Natrl Hazds &amp; Disaster Rsk Red"/>
        <s v="Quality Engineering"/>
        <s v="Resilient Water Infrastructure"/>
        <s v="Struc Eng: Advanced Analysis"/>
        <s v="Struc Eng: Building Design"/>
        <s v="Struc Eng: Timber Bldg Design"/>
        <s v="Signal and Image Processing"/>
        <s v="Vehicle Dynamics"/>
        <s v="Water Resources Modeling"/>
        <s v="Water Sanitation &amp; Hygiene Eng"/>
        <s v="Automotive Systems &amp; Controls"/>
        <s v="Sustain. Water Resources Syst."/>
        <s v="Safety &amp; Sec of Auton CP Sys"/>
        <s v="Geographic Information Systems"/>
        <s v="Industrial Forestry"/>
        <s v="Data Science"/>
        <s v="Global Technolog. Leadership"/>
        <s v="Advanced Computational Physics"/>
        <s v="Applied Statistics"/>
        <s v="Actuarial Science"/>
        <s v="Business Analytics"/>
        <s v="Coaching Endorsement"/>
        <s v="Modern Language-Chinese"/>
        <s v="Frontiers in Materials Physics"/>
        <s v="Frontiers - Optics &amp; Photonics"/>
        <s v="Modern Language-French"/>
        <s v="Modern Language-German"/>
        <s v="Media"/>
        <s v="Post-Secondary STEM Education"/>
        <s v="Modern Language-Spanish"/>
        <s v="Public Policy"/>
        <s v="Teaching Eng Speakers/Oth Lang"/>
        <s v="Writing"/>
        <s v="Nanotechnology"/>
        <s v="Sustainability"/>
      </sharedItems>
    </cacheField>
    <cacheField name="2013-14" numFmtId="0">
      <sharedItems containsSemiMixedTypes="0" containsString="0" containsNumber="1" containsInteger="1" minValue="0" maxValue="24"/>
    </cacheField>
    <cacheField name="2014-15" numFmtId="0">
      <sharedItems containsSemiMixedTypes="0" containsString="0" containsNumber="1" containsInteger="1" minValue="0" maxValue="23"/>
    </cacheField>
    <cacheField name="2015-16" numFmtId="0">
      <sharedItems containsSemiMixedTypes="0" containsString="0" containsNumber="1" containsInteger="1" minValue="0" maxValue="56"/>
    </cacheField>
    <cacheField name="2016-17" numFmtId="0">
      <sharedItems containsSemiMixedTypes="0" containsString="0" containsNumber="1" containsInteger="1" minValue="0" maxValue="40"/>
    </cacheField>
    <cacheField name="2017-18" numFmtId="0">
      <sharedItems containsSemiMixedTypes="0" containsString="0" containsNumber="1" containsInteger="1" minValue="0" maxValue="34"/>
    </cacheField>
    <cacheField name="2018-19" numFmtId="0">
      <sharedItems containsSemiMixedTypes="0" containsString="0" containsNumber="1" containsInteger="1" minValue="0" maxValue="20"/>
    </cacheField>
    <cacheField name="2019-20" numFmtId="0">
      <sharedItems containsSemiMixedTypes="0" containsString="0" containsNumber="1" containsInteger="1" minValue="0" maxValue="15"/>
    </cacheField>
    <cacheField name="2020-21" numFmtId="0">
      <sharedItems containsSemiMixedTypes="0" containsString="0" containsNumber="1" containsInteger="1" minValue="0" maxValue="33"/>
    </cacheField>
    <cacheField name="2021-22" numFmtId="0">
      <sharedItems containsSemiMixedTypes="0" containsString="0" containsNumber="1" containsInteger="1" minValue="0" maxValue="36"/>
    </cacheField>
    <cacheField name="2022-23" numFmtId="0">
      <sharedItems containsSemiMixedTypes="0" containsString="0" containsNumber="1" containsInteger="1" minValue="0" maxValue="39"/>
    </cacheField>
  </cacheFields>
  <extLst>
    <ext xmlns:x14="http://schemas.microsoft.com/office/spreadsheetml/2009/9/main" uri="{725AE2AE-9491-48be-B2B4-4EB974FC3084}">
      <x14:pivotCacheDefinition pivotCacheId="118415651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5.631176620373" createdVersion="6" refreshedVersion="8" minRefreshableVersion="3" recordCount="36" xr:uid="{6936E4AC-3295-4A6A-8799-F8C81E9C0976}">
  <cacheSource type="worksheet">
    <worksheetSource ref="O2:Z38" sheet="Data8"/>
  </cacheSource>
  <cacheFields count="12">
    <cacheField name="College" numFmtId="49">
      <sharedItems count="5">
        <s v="College of Business"/>
        <s v="College of Computing"/>
        <s v="College of Engineering"/>
        <s v="College of For Res &amp; Env Sci"/>
        <s v="College of Sciences &amp; Arts"/>
      </sharedItems>
    </cacheField>
    <cacheField name="Degree" numFmtId="49">
      <sharedItems count="35">
        <s v="Accounting"/>
        <s v="Economics"/>
        <s v="Finance"/>
        <s v="Management"/>
        <s v="Management Information Systems"/>
        <s v="Marketing"/>
        <s v="Operations and Systems Mgmnt"/>
        <s v="Computer Science"/>
        <s v="Software Engineering"/>
        <s v="Biomedical Engineering"/>
        <s v="Computer Engineering"/>
        <s v="Electrical Engineering"/>
        <s v="Geology"/>
        <s v="Mechanical Engineering"/>
        <s v="Materials Science and Engrg"/>
        <s v="App Ecol &amp; Environ Sci"/>
        <s v="Forestry"/>
        <s v="Wildlife Ecology &amp; Cons"/>
        <s v="Wildlife Ecology &amp; Mgmt"/>
        <s v="Bioinformatics"/>
        <s v="Biological Sciences"/>
        <s v="Chemistry"/>
        <s v="Pharmaceutical Chemistry"/>
        <s v="Exercise Science"/>
        <s v="Audio Production &amp; Technology"/>
        <s v="Mathematics"/>
        <s v="Biochem &amp; Molec Biology-Bio Sc"/>
        <s v="Biochem &amp; Molec Biology-Chem"/>
        <s v="Mathematics &amp; Computer Science"/>
        <s v="Medical Laboratory Science"/>
        <s v="Psychology"/>
        <s v="Sports and Fitness Management"/>
        <s v="Social Sciences"/>
        <s v="Statistics"/>
        <s v="Scientific &amp; Tech Comm (BS)"/>
      </sharedItems>
    </cacheField>
    <cacheField name="2013-14" numFmtId="0">
      <sharedItems containsSemiMixedTypes="0" containsString="0" containsNumber="1" containsInteger="1" minValue="0" maxValue="17"/>
    </cacheField>
    <cacheField name="2014-15" numFmtId="0">
      <sharedItems containsSemiMixedTypes="0" containsString="0" containsNumber="1" containsInteger="1" minValue="0" maxValue="17"/>
    </cacheField>
    <cacheField name="2015-16" numFmtId="0">
      <sharedItems containsSemiMixedTypes="0" containsString="0" containsNumber="1" containsInteger="1" minValue="0" maxValue="11"/>
    </cacheField>
    <cacheField name="2016-17" numFmtId="0">
      <sharedItems containsSemiMixedTypes="0" containsString="0" containsNumber="1" containsInteger="1" minValue="0" maxValue="9"/>
    </cacheField>
    <cacheField name="2017-18" numFmtId="0">
      <sharedItems containsSemiMixedTypes="0" containsString="0" containsNumber="1" containsInteger="1" minValue="0" maxValue="7"/>
    </cacheField>
    <cacheField name="2018-19" numFmtId="0">
      <sharedItems containsSemiMixedTypes="0" containsString="0" containsNumber="1" containsInteger="1" minValue="0" maxValue="9"/>
    </cacheField>
    <cacheField name="2019-20" numFmtId="0">
      <sharedItems containsSemiMixedTypes="0" containsString="0" containsNumber="1" containsInteger="1" minValue="0" maxValue="7"/>
    </cacheField>
    <cacheField name="2020-21" numFmtId="0">
      <sharedItems containsSemiMixedTypes="0" containsString="0" containsNumber="1" containsInteger="1" minValue="0" maxValue="8"/>
    </cacheField>
    <cacheField name="2021-22" numFmtId="0">
      <sharedItems containsSemiMixedTypes="0" containsString="0" containsNumber="1" containsInteger="1" minValue="0" maxValue="9"/>
    </cacheField>
    <cacheField name="2022-23" numFmtId="0">
      <sharedItems containsSemiMixedTypes="0" containsString="0" containsNumber="1" containsInteger="1" minValue="0" maxValue="11"/>
    </cacheField>
  </cacheFields>
  <extLst>
    <ext xmlns:x14="http://schemas.microsoft.com/office/spreadsheetml/2009/9/main" uri="{725AE2AE-9491-48be-B2B4-4EB974FC3084}">
      <x14:pivotCacheDefinition pivotCacheId="672688903"/>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75.644016087965" createdVersion="8" refreshedVersion="8" minRefreshableVersion="3" recordCount="41" xr:uid="{919C51FE-7FF6-4329-8F17-B10E06380B0D}">
  <cacheSource type="worksheet">
    <worksheetSource ref="O2:Z43" sheet="Data10"/>
  </cacheSource>
  <cacheFields count="12">
    <cacheField name="College" numFmtId="49">
      <sharedItems count="5">
        <s v="College of Computing"/>
        <s v="College of Engineering"/>
        <s v="College of For Res &amp; Env Sci"/>
        <s v="College of Sciences &amp; Arts"/>
        <s v="School of Technology"/>
      </sharedItems>
    </cacheField>
    <cacheField name="Degree" numFmtId="49">
      <sharedItems count="31">
        <s v="Computational Science &amp; Engrg"/>
        <s v="Computer Science"/>
        <s v="Atmospheric Sciences"/>
        <s v="Biochemistry/Molecular Biology"/>
        <s v="Biomedical Engineering"/>
        <s v="Chemical Engineering"/>
        <s v="Civil Engineering"/>
        <s v="Computer Engineering"/>
        <s v="Electrical Engineering"/>
        <s v="Engineering - Environmental"/>
        <s v="Geological Engineering"/>
        <s v="Geology"/>
        <s v="Geophysics"/>
        <s v="Materials Science and Engrg"/>
        <s v="Mechanical Eng-Eng Mechanics"/>
        <s v="Mining Engineering"/>
        <s v="For Molec Genetics &amp; Biotec"/>
        <s v="Forest Science"/>
        <s v="App. Cognitive Sci &amp; Human Fac"/>
        <s v="Applied Physics"/>
        <s v="Biological Sciences"/>
        <s v="Chemistry"/>
        <s v="Engineering Physics"/>
        <s v="Environmental &amp; Energy Policy"/>
        <s v="Indust Heritage &amp; Archaeology"/>
        <s v="Integrative Physiology"/>
        <s v="Mathematical Sciences"/>
        <s v="Physics"/>
        <s v="Rhetoric &amp; Tech Communication"/>
        <s v="Rhetoric, Theory and Culture"/>
        <s v="Statistics"/>
      </sharedItems>
    </cacheField>
    <cacheField name="2013-14" numFmtId="0">
      <sharedItems containsSemiMixedTypes="0" containsString="0" containsNumber="1" containsInteger="1" minValue="0" maxValue="16"/>
    </cacheField>
    <cacheField name="2014-15" numFmtId="0">
      <sharedItems containsSemiMixedTypes="0" containsString="0" containsNumber="1" containsInteger="1" minValue="0" maxValue="16"/>
    </cacheField>
    <cacheField name="2015-16" numFmtId="0">
      <sharedItems containsSemiMixedTypes="0" containsString="0" containsNumber="1" containsInteger="1" minValue="0" maxValue="11"/>
    </cacheField>
    <cacheField name="2016-17" numFmtId="0">
      <sharedItems containsSemiMixedTypes="0" containsString="0" containsNumber="1" containsInteger="1" minValue="0" maxValue="14"/>
    </cacheField>
    <cacheField name="2017-18" numFmtId="0">
      <sharedItems containsSemiMixedTypes="0" containsString="0" containsNumber="1" containsInteger="1" minValue="0" maxValue="20"/>
    </cacheField>
    <cacheField name="2018-19" numFmtId="0">
      <sharedItems containsSemiMixedTypes="0" containsString="0" containsNumber="1" containsInteger="1" minValue="0" maxValue="14"/>
    </cacheField>
    <cacheField name="2019-20" numFmtId="0">
      <sharedItems containsSemiMixedTypes="0" containsString="0" containsNumber="1" containsInteger="1" minValue="0" maxValue="21"/>
    </cacheField>
    <cacheField name="2020-21" numFmtId="0">
      <sharedItems containsSemiMixedTypes="0" containsString="0" containsNumber="1" containsInteger="1" minValue="0" maxValue="12"/>
    </cacheField>
    <cacheField name="2021-22" numFmtId="0">
      <sharedItems containsSemiMixedTypes="0" containsString="0" containsNumber="1" containsInteger="1" minValue="0" maxValue="17"/>
    </cacheField>
    <cacheField name="2022-23" numFmtId="0">
      <sharedItems containsSemiMixedTypes="0" containsString="0" containsNumber="1" containsInteger="1" minValue="0" maxValue="20"/>
    </cacheField>
  </cacheFields>
  <extLst>
    <ext xmlns:x14="http://schemas.microsoft.com/office/spreadsheetml/2009/9/main" uri="{725AE2AE-9491-48be-B2B4-4EB974FC3084}">
      <x14:pivotCacheDefinition pivotCacheId="196292814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194.632949421299" createdVersion="6" refreshedVersion="8" minRefreshableVersion="3" recordCount="3" xr:uid="{060431DF-5ECE-4FE3-AFEA-58E9101779E8}">
  <cacheSource type="worksheet">
    <worksheetSource ref="I2:O5" sheet="Data13"/>
  </cacheSource>
  <cacheFields count="7">
    <cacheField name="Discipline" numFmtId="49">
      <sharedItems count="1">
        <s v="Undergraduate Degree-Seeking Students"/>
      </sharedItems>
    </cacheField>
    <cacheField name="Level" numFmtId="49">
      <sharedItems count="3">
        <s v="Two-Year Degree Recipients"/>
        <s v="Four-Year Degree Recipients"/>
        <s v="Total"/>
      </sharedItems>
    </cacheField>
    <cacheField name="2019-20" numFmtId="0">
      <sharedItems containsSemiMixedTypes="0" containsString="0" containsNumber="1" minValue="0" maxValue="0.69499999999999995"/>
    </cacheField>
    <cacheField name="2020-21" numFmtId="0">
      <sharedItems containsSemiMixedTypes="0" containsString="0" containsNumber="1" minValue="1E-3" maxValue="0.72199999999999998"/>
    </cacheField>
    <cacheField name="2021-22" numFmtId="0">
      <sharedItems containsSemiMixedTypes="0" containsString="0" containsNumber="1" minValue="0" maxValue="0.69099999999999995"/>
    </cacheField>
    <cacheField name="2022-23" numFmtId="0">
      <sharedItems containsSemiMixedTypes="0" containsString="0" containsNumber="1" minValue="0" maxValue="0.67799999999999994"/>
    </cacheField>
    <cacheField name="2023-24" numFmtId="0">
      <sharedItems containsSemiMixedTypes="0" containsString="0" containsNumber="1" minValue="0" maxValue="0.68700000000000006"/>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lderks" refreshedDate="45229.639306134261" createdVersion="6" refreshedVersion="8" minRefreshableVersion="3" recordCount="6" xr:uid="{C0EC5B1D-DC17-4AF1-8960-91E3F611CA16}">
  <cacheSource type="worksheet">
    <worksheetSource ref="K2:R8" sheet="Data12"/>
  </cacheSource>
  <cacheFields count="8">
    <cacheField name="Baccalaureate Degree Seeking Students" numFmtId="0">
      <sharedItems count="2">
        <s v="First Year Attrition"/>
        <s v="First Year Retention"/>
      </sharedItems>
    </cacheField>
    <cacheField name="type of student" numFmtId="0">
      <sharedItems count="3">
        <s v="First Time Students"/>
        <s v="Transfer Students"/>
        <s v="All Students"/>
      </sharedItems>
    </cacheField>
    <cacheField name="2018" numFmtId="0">
      <sharedItems containsSemiMixedTypes="0" containsString="0" containsNumber="1" minValue="0.16399999999999998" maxValue="0.83599999999999997"/>
    </cacheField>
    <cacheField name="2019" numFmtId="0">
      <sharedItems containsSemiMixedTypes="0" containsString="0" containsNumber="1" minValue="0.109" maxValue="0.8909999999999999"/>
    </cacheField>
    <cacheField name="2020" numFmtId="0">
      <sharedItems containsSemiMixedTypes="0" containsString="0" containsNumber="1" minValue="0.14300000000000002" maxValue="0.85699999999999998"/>
    </cacheField>
    <cacheField name="2021" numFmtId="0">
      <sharedItems containsSemiMixedTypes="0" containsString="0" containsNumber="1" minValue="0.153" maxValue="0.84699999999999998"/>
    </cacheField>
    <cacheField name="2022" numFmtId="0">
      <sharedItems containsSemiMixedTypes="0" containsString="0" containsNumber="1" minValue="0.151" maxValue="0.84900000000000009"/>
    </cacheField>
    <cacheField name="2023" numFmtId="0">
      <sharedItems containsSemiMixedTypes="0" containsString="0" containsNumber="1" minValue="0.124" maxValue="0.87599999999999989"/>
    </cacheField>
  </cacheFields>
  <extLst>
    <ext xmlns:x14="http://schemas.microsoft.com/office/spreadsheetml/2009/9/main" uri="{725AE2AE-9491-48be-B2B4-4EB974FC3084}">
      <x14:pivotCacheDefinition pivotCacheId="6660004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n v="3"/>
    <n v="3"/>
    <n v="4"/>
    <n v="1"/>
    <n v="1"/>
    <n v="0"/>
    <n v="1"/>
    <n v="4"/>
    <n v="4"/>
    <n v="0"/>
  </r>
  <r>
    <x v="1"/>
    <n v="0"/>
    <n v="0"/>
    <n v="0"/>
    <n v="0"/>
    <n v="0"/>
    <n v="0"/>
    <n v="0"/>
    <n v="0"/>
    <n v="1"/>
    <n v="0"/>
  </r>
  <r>
    <x v="2"/>
    <n v="3"/>
    <n v="1"/>
    <n v="3"/>
    <n v="1"/>
    <n v="1"/>
    <n v="1"/>
    <n v="1"/>
    <n v="2"/>
    <n v="1"/>
    <n v="3"/>
  </r>
  <r>
    <x v="3"/>
    <n v="1"/>
    <n v="2"/>
    <n v="1"/>
    <n v="2"/>
    <n v="0"/>
    <n v="2"/>
    <n v="0"/>
    <n v="5"/>
    <n v="5"/>
    <n v="4"/>
  </r>
  <r>
    <x v="4"/>
    <n v="0"/>
    <n v="3"/>
    <n v="6"/>
    <n v="1"/>
    <n v="2"/>
    <n v="0"/>
    <n v="0"/>
    <n v="1"/>
    <n v="3"/>
    <n v="4"/>
  </r>
  <r>
    <x v="5"/>
    <n v="61"/>
    <n v="65"/>
    <n v="62"/>
    <n v="44"/>
    <n v="52"/>
    <n v="16"/>
    <n v="14"/>
    <n v="37"/>
    <n v="80"/>
    <n v="79"/>
  </r>
  <r>
    <x v="6"/>
    <n v="0"/>
    <n v="2"/>
    <n v="3"/>
    <n v="2"/>
    <n v="0"/>
    <n v="1"/>
    <n v="1"/>
    <n v="1"/>
    <n v="0"/>
    <n v="3"/>
  </r>
  <r>
    <x v="7"/>
    <n v="68"/>
    <n v="76"/>
    <n v="79"/>
    <n v="51"/>
    <n v="56"/>
    <n v="20"/>
    <n v="17"/>
    <n v="50"/>
    <n v="94"/>
    <n v="93"/>
  </r>
  <r>
    <x v="8"/>
    <n v="24"/>
    <n v="26"/>
    <n v="55"/>
    <n v="61"/>
    <n v="63"/>
    <n v="48"/>
    <n v="33"/>
    <n v="55"/>
    <n v="30"/>
    <n v="44"/>
  </r>
  <r>
    <x v="9"/>
    <n v="92"/>
    <n v="102"/>
    <n v="134"/>
    <n v="112"/>
    <n v="119"/>
    <n v="68"/>
    <n v="50"/>
    <n v="105"/>
    <n v="124"/>
    <n v="137"/>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x v="0"/>
    <n v="0"/>
    <n v="0"/>
    <n v="2"/>
    <n v="1"/>
    <n v="1"/>
    <n v="1"/>
    <n v="2"/>
    <n v="5"/>
    <n v="5"/>
    <n v="3"/>
  </r>
  <r>
    <x v="1"/>
    <x v="1"/>
    <n v="0"/>
    <n v="0"/>
    <n v="1"/>
    <n v="0"/>
    <n v="0"/>
    <n v="0"/>
    <n v="0"/>
    <n v="0"/>
    <n v="0"/>
    <n v="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
  <r>
    <x v="0"/>
    <x v="0"/>
    <n v="17"/>
    <n v="12"/>
    <n v="5"/>
    <n v="19"/>
    <n v="8"/>
    <n v="14"/>
    <n v="9"/>
    <n v="14"/>
    <n v="4"/>
    <n v="14"/>
  </r>
  <r>
    <x v="0"/>
    <x v="1"/>
    <n v="3"/>
    <n v="1"/>
    <n v="0"/>
    <n v="0"/>
    <n v="0"/>
    <n v="0"/>
    <n v="0"/>
    <n v="0"/>
    <n v="0"/>
    <n v="0"/>
  </r>
  <r>
    <x v="0"/>
    <x v="2"/>
    <n v="8"/>
    <n v="4"/>
    <n v="2"/>
    <n v="4"/>
    <n v="1"/>
    <n v="1"/>
    <n v="2"/>
    <n v="4"/>
    <n v="1"/>
    <n v="0"/>
  </r>
  <r>
    <x v="0"/>
    <x v="3"/>
    <n v="1"/>
    <n v="3"/>
    <n v="12"/>
    <n v="8"/>
    <n v="13"/>
    <n v="17"/>
    <n v="31"/>
    <n v="17"/>
    <n v="21"/>
    <n v="10"/>
  </r>
  <r>
    <x v="0"/>
    <x v="4"/>
    <n v="11"/>
    <n v="20"/>
    <n v="12"/>
    <n v="13"/>
    <n v="18"/>
    <n v="9"/>
    <n v="18"/>
    <n v="21"/>
    <n v="13"/>
    <n v="10"/>
  </r>
  <r>
    <x v="0"/>
    <x v="5"/>
    <n v="16"/>
    <n v="11"/>
    <n v="21"/>
    <n v="19"/>
    <n v="22"/>
    <n v="7"/>
    <n v="21"/>
    <n v="16"/>
    <n v="13"/>
    <n v="18"/>
  </r>
  <r>
    <x v="0"/>
    <x v="6"/>
    <n v="2"/>
    <n v="5"/>
    <n v="13"/>
    <n v="11"/>
    <n v="5"/>
    <n v="7"/>
    <n v="20"/>
    <n v="15"/>
    <n v="6"/>
    <n v="9"/>
  </r>
  <r>
    <x v="0"/>
    <x v="7"/>
    <n v="12"/>
    <n v="17"/>
    <n v="10"/>
    <n v="9"/>
    <n v="5"/>
    <n v="5"/>
    <n v="9"/>
    <n v="7"/>
    <n v="6"/>
    <n v="8"/>
  </r>
  <r>
    <x v="0"/>
    <x v="8"/>
    <n v="6"/>
    <n v="2"/>
    <n v="0"/>
    <n v="0"/>
    <n v="1"/>
    <n v="0"/>
    <n v="0"/>
    <n v="0"/>
    <n v="0"/>
    <n v="0"/>
  </r>
  <r>
    <x v="1"/>
    <x v="9"/>
    <n v="0"/>
    <n v="0"/>
    <n v="0"/>
    <n v="0"/>
    <n v="0"/>
    <n v="0"/>
    <n v="0"/>
    <n v="0"/>
    <n v="6"/>
    <n v="11"/>
  </r>
  <r>
    <x v="1"/>
    <x v="10"/>
    <n v="0"/>
    <n v="0"/>
    <n v="0"/>
    <n v="0"/>
    <n v="0"/>
    <n v="0"/>
    <n v="63"/>
    <n v="74"/>
    <n v="81"/>
    <n v="68"/>
  </r>
  <r>
    <x v="1"/>
    <x v="11"/>
    <n v="0"/>
    <n v="0"/>
    <n v="0"/>
    <n v="0"/>
    <n v="0"/>
    <n v="0"/>
    <n v="13"/>
    <n v="16"/>
    <n v="20"/>
    <n v="15"/>
  </r>
  <r>
    <x v="1"/>
    <x v="12"/>
    <n v="0"/>
    <n v="0"/>
    <n v="0"/>
    <n v="0"/>
    <n v="0"/>
    <n v="0"/>
    <n v="19"/>
    <n v="16"/>
    <n v="19"/>
    <n v="13"/>
  </r>
  <r>
    <x v="1"/>
    <x v="13"/>
    <n v="0"/>
    <n v="0"/>
    <n v="0"/>
    <n v="0"/>
    <n v="0"/>
    <n v="0"/>
    <n v="7"/>
    <n v="12"/>
    <n v="9"/>
    <n v="7"/>
  </r>
  <r>
    <x v="2"/>
    <x v="14"/>
    <n v="2"/>
    <n v="3"/>
    <n v="2"/>
    <n v="5"/>
    <n v="3"/>
    <n v="3"/>
    <n v="6"/>
    <n v="1"/>
    <n v="1"/>
    <n v="5"/>
  </r>
  <r>
    <x v="2"/>
    <x v="15"/>
    <n v="49"/>
    <n v="58"/>
    <n v="47"/>
    <n v="45"/>
    <n v="53"/>
    <n v="52"/>
    <n v="46"/>
    <n v="48"/>
    <n v="63"/>
    <n v="53"/>
  </r>
  <r>
    <x v="2"/>
    <x v="16"/>
    <n v="1"/>
    <n v="4"/>
    <n v="2"/>
    <n v="2"/>
    <n v="2"/>
    <n v="2"/>
    <n v="3"/>
    <n v="2"/>
    <n v="11"/>
    <n v="4"/>
  </r>
  <r>
    <x v="2"/>
    <x v="17"/>
    <n v="108"/>
    <n v="84"/>
    <n v="82"/>
    <n v="79"/>
    <n v="81"/>
    <n v="79"/>
    <n v="66"/>
    <n v="67"/>
    <n v="77"/>
    <n v="64"/>
  </r>
  <r>
    <x v="2"/>
    <x v="18"/>
    <n v="0"/>
    <n v="0"/>
    <n v="0"/>
    <n v="0"/>
    <n v="0"/>
    <n v="0"/>
    <n v="0"/>
    <n v="0"/>
    <n v="1"/>
    <n v="1"/>
  </r>
  <r>
    <x v="2"/>
    <x v="19"/>
    <n v="75"/>
    <n v="78"/>
    <n v="102"/>
    <n v="79"/>
    <n v="93"/>
    <n v="92"/>
    <n v="90"/>
    <n v="103"/>
    <n v="88"/>
    <n v="78"/>
  </r>
  <r>
    <x v="2"/>
    <x v="20"/>
    <n v="35"/>
    <n v="38"/>
    <n v="34"/>
    <n v="43"/>
    <n v="41"/>
    <n v="47"/>
    <n v="52"/>
    <n v="43"/>
    <n v="48"/>
    <n v="45"/>
  </r>
  <r>
    <x v="2"/>
    <x v="21"/>
    <n v="89"/>
    <n v="87"/>
    <n v="70"/>
    <n v="85"/>
    <n v="83"/>
    <n v="74"/>
    <n v="70"/>
    <n v="105"/>
    <n v="93"/>
    <n v="74"/>
  </r>
  <r>
    <x v="2"/>
    <x v="22"/>
    <n v="26"/>
    <n v="32"/>
    <n v="38"/>
    <n v="38"/>
    <n v="41"/>
    <n v="38"/>
    <n v="38"/>
    <n v="31"/>
    <n v="44"/>
    <n v="29"/>
  </r>
  <r>
    <x v="2"/>
    <x v="23"/>
    <n v="7"/>
    <n v="9"/>
    <n v="11"/>
    <n v="11"/>
    <n v="21"/>
    <n v="17"/>
    <n v="11"/>
    <n v="3"/>
    <n v="6"/>
    <n v="7"/>
  </r>
  <r>
    <x v="2"/>
    <x v="24"/>
    <n v="4"/>
    <n v="2"/>
    <n v="1"/>
    <n v="5"/>
    <n v="7"/>
    <n v="2"/>
    <n v="2"/>
    <n v="1"/>
    <n v="5"/>
    <n v="3"/>
  </r>
  <r>
    <x v="2"/>
    <x v="25"/>
    <n v="187"/>
    <n v="208"/>
    <n v="249"/>
    <n v="220"/>
    <n v="264"/>
    <n v="294"/>
    <n v="282"/>
    <n v="263"/>
    <n v="266"/>
    <n v="274"/>
  </r>
  <r>
    <x v="2"/>
    <x v="26"/>
    <n v="0"/>
    <n v="0"/>
    <n v="0"/>
    <n v="0"/>
    <n v="0"/>
    <n v="0"/>
    <n v="2"/>
    <n v="2"/>
    <n v="1"/>
    <n v="4"/>
  </r>
  <r>
    <x v="2"/>
    <x v="27"/>
    <n v="22"/>
    <n v="26"/>
    <n v="29"/>
    <n v="25"/>
    <n v="30"/>
    <n v="34"/>
    <n v="29"/>
    <n v="23"/>
    <n v="20"/>
    <n v="21"/>
  </r>
  <r>
    <x v="2"/>
    <x v="28"/>
    <n v="0"/>
    <n v="0"/>
    <n v="0"/>
    <n v="0"/>
    <n v="0"/>
    <n v="0"/>
    <n v="0"/>
    <n v="0"/>
    <n v="0"/>
    <n v="2"/>
  </r>
  <r>
    <x v="2"/>
    <x v="29"/>
    <n v="0"/>
    <n v="0"/>
    <n v="0"/>
    <n v="0"/>
    <n v="0"/>
    <n v="0"/>
    <n v="25"/>
    <n v="50"/>
    <n v="36"/>
    <n v="23"/>
  </r>
  <r>
    <x v="2"/>
    <x v="30"/>
    <n v="0"/>
    <n v="0"/>
    <n v="0"/>
    <n v="0"/>
    <n v="0"/>
    <n v="0"/>
    <n v="2"/>
    <n v="2"/>
    <n v="1"/>
    <n v="0"/>
  </r>
  <r>
    <x v="3"/>
    <x v="31"/>
    <n v="16"/>
    <n v="10"/>
    <n v="3"/>
    <n v="3"/>
    <n v="8"/>
    <n v="4"/>
    <n v="10"/>
    <n v="10"/>
    <n v="10"/>
    <n v="21"/>
  </r>
  <r>
    <x v="3"/>
    <x v="32"/>
    <n v="14"/>
    <n v="28"/>
    <n v="22"/>
    <n v="19"/>
    <n v="19"/>
    <n v="21"/>
    <n v="19"/>
    <n v="20"/>
    <n v="19"/>
    <n v="17"/>
  </r>
  <r>
    <x v="3"/>
    <x v="33"/>
    <n v="0"/>
    <n v="0"/>
    <n v="0"/>
    <n v="0"/>
    <n v="1"/>
    <n v="1"/>
    <n v="0"/>
    <n v="1"/>
    <n v="2"/>
    <n v="1"/>
  </r>
  <r>
    <x v="3"/>
    <x v="34"/>
    <n v="0"/>
    <n v="0"/>
    <n v="0"/>
    <n v="0"/>
    <n v="0"/>
    <n v="0"/>
    <n v="0"/>
    <n v="0"/>
    <n v="0"/>
    <n v="1"/>
  </r>
  <r>
    <x v="3"/>
    <x v="35"/>
    <n v="0"/>
    <n v="0"/>
    <n v="0"/>
    <n v="0"/>
    <n v="0"/>
    <n v="0"/>
    <n v="0"/>
    <n v="0"/>
    <n v="3"/>
    <n v="15"/>
  </r>
  <r>
    <x v="3"/>
    <x v="36"/>
    <n v="5"/>
    <n v="12"/>
    <n v="6"/>
    <n v="8"/>
    <n v="13"/>
    <n v="11"/>
    <n v="9"/>
    <n v="10"/>
    <n v="12"/>
    <n v="2"/>
  </r>
  <r>
    <x v="4"/>
    <x v="37"/>
    <n v="0"/>
    <n v="0"/>
    <n v="0"/>
    <n v="0"/>
    <n v="0"/>
    <n v="0"/>
    <n v="10"/>
    <n v="11"/>
    <n v="13"/>
    <n v="9"/>
  </r>
  <r>
    <x v="5"/>
    <x v="38"/>
    <n v="6"/>
    <n v="7"/>
    <n v="3"/>
    <n v="5"/>
    <n v="3"/>
    <n v="2"/>
    <n v="2"/>
    <n v="0"/>
    <n v="1"/>
    <n v="4"/>
  </r>
  <r>
    <x v="5"/>
    <x v="39"/>
    <n v="0"/>
    <n v="0"/>
    <n v="2"/>
    <n v="1"/>
    <n v="3"/>
    <n v="2"/>
    <n v="1"/>
    <n v="2"/>
    <n v="3"/>
    <n v="1"/>
  </r>
  <r>
    <x v="5"/>
    <x v="40"/>
    <n v="1"/>
    <n v="1"/>
    <n v="1"/>
    <n v="4"/>
    <n v="1"/>
    <n v="0"/>
    <n v="2"/>
    <n v="3"/>
    <n v="6"/>
    <n v="2"/>
  </r>
  <r>
    <x v="5"/>
    <x v="41"/>
    <n v="35"/>
    <n v="31"/>
    <n v="21"/>
    <n v="37"/>
    <n v="17"/>
    <n v="24"/>
    <n v="21"/>
    <n v="16"/>
    <n v="12"/>
    <n v="8"/>
  </r>
  <r>
    <x v="5"/>
    <x v="42"/>
    <n v="0"/>
    <n v="0"/>
    <n v="0"/>
    <n v="0"/>
    <n v="0"/>
    <n v="0"/>
    <n v="0"/>
    <n v="0"/>
    <n v="0"/>
    <n v="2"/>
  </r>
  <r>
    <x v="5"/>
    <x v="43"/>
    <n v="0"/>
    <n v="0"/>
    <n v="0"/>
    <n v="0"/>
    <n v="0"/>
    <n v="0"/>
    <n v="0"/>
    <n v="0"/>
    <n v="1"/>
    <n v="1"/>
  </r>
  <r>
    <x v="5"/>
    <x v="44"/>
    <n v="4"/>
    <n v="3"/>
    <n v="2"/>
    <n v="0"/>
    <n v="4"/>
    <n v="3"/>
    <n v="6"/>
    <n v="7"/>
    <n v="3"/>
    <n v="3"/>
  </r>
  <r>
    <x v="5"/>
    <x v="45"/>
    <n v="10"/>
    <n v="13"/>
    <n v="7"/>
    <n v="8"/>
    <n v="7"/>
    <n v="10"/>
    <n v="4"/>
    <n v="7"/>
    <n v="12"/>
    <n v="5"/>
  </r>
  <r>
    <x v="5"/>
    <x v="46"/>
    <n v="2"/>
    <n v="0"/>
    <n v="2"/>
    <n v="1"/>
    <n v="1"/>
    <n v="1"/>
    <n v="0"/>
    <n v="1"/>
    <n v="0"/>
    <n v="0"/>
  </r>
  <r>
    <x v="5"/>
    <x v="47"/>
    <n v="8"/>
    <n v="4"/>
    <n v="2"/>
    <n v="3"/>
    <n v="3"/>
    <n v="1"/>
    <n v="0"/>
    <n v="2"/>
    <n v="1"/>
    <n v="1"/>
  </r>
  <r>
    <x v="5"/>
    <x v="10"/>
    <n v="34"/>
    <n v="45"/>
    <n v="50"/>
    <n v="50"/>
    <n v="50"/>
    <n v="53"/>
    <n v="7"/>
    <n v="0"/>
    <n v="0"/>
    <n v="0"/>
  </r>
  <r>
    <x v="5"/>
    <x v="48"/>
    <n v="5"/>
    <n v="3"/>
    <n v="0"/>
    <n v="1"/>
    <n v="0"/>
    <n v="0"/>
    <n v="0"/>
    <n v="0"/>
    <n v="0"/>
    <n v="0"/>
  </r>
  <r>
    <x v="5"/>
    <x v="49"/>
    <n v="0"/>
    <n v="0"/>
    <n v="0"/>
    <n v="0"/>
    <n v="0"/>
    <n v="0"/>
    <n v="0"/>
    <n v="2"/>
    <n v="1"/>
    <n v="7"/>
  </r>
  <r>
    <x v="5"/>
    <x v="50"/>
    <n v="0"/>
    <n v="0"/>
    <n v="3"/>
    <n v="1"/>
    <n v="0"/>
    <n v="1"/>
    <n v="0"/>
    <n v="0"/>
    <n v="1"/>
    <n v="1"/>
  </r>
  <r>
    <x v="5"/>
    <x v="51"/>
    <n v="3"/>
    <n v="4"/>
    <n v="3"/>
    <n v="4"/>
    <n v="4"/>
    <n v="4"/>
    <n v="4"/>
    <n v="1"/>
    <n v="4"/>
    <n v="4"/>
  </r>
  <r>
    <x v="5"/>
    <x v="52"/>
    <n v="21"/>
    <n v="21"/>
    <n v="14"/>
    <n v="12"/>
    <n v="12"/>
    <n v="20"/>
    <n v="20"/>
    <n v="13"/>
    <n v="17"/>
    <n v="16"/>
  </r>
  <r>
    <x v="5"/>
    <x v="53"/>
    <n v="4"/>
    <n v="1"/>
    <n v="1"/>
    <n v="3"/>
    <n v="7"/>
    <n v="9"/>
    <n v="3"/>
    <n v="7"/>
    <n v="0"/>
    <n v="4"/>
  </r>
  <r>
    <x v="5"/>
    <x v="54"/>
    <n v="2"/>
    <n v="9"/>
    <n v="6"/>
    <n v="3"/>
    <n v="1"/>
    <n v="7"/>
    <n v="5"/>
    <n v="5"/>
    <n v="3"/>
    <n v="3"/>
  </r>
  <r>
    <x v="5"/>
    <x v="55"/>
    <n v="5"/>
    <n v="6"/>
    <n v="7"/>
    <n v="4"/>
    <n v="4"/>
    <n v="3"/>
    <n v="2"/>
    <n v="0"/>
    <n v="1"/>
    <n v="4"/>
  </r>
  <r>
    <x v="5"/>
    <x v="56"/>
    <n v="0"/>
    <n v="0"/>
    <n v="0"/>
    <n v="0"/>
    <n v="0"/>
    <n v="0"/>
    <n v="0"/>
    <n v="8"/>
    <n v="5"/>
    <n v="14"/>
  </r>
  <r>
    <x v="5"/>
    <x v="57"/>
    <n v="1"/>
    <n v="0"/>
    <n v="1"/>
    <n v="0"/>
    <n v="0"/>
    <n v="0"/>
    <n v="0"/>
    <n v="0"/>
    <n v="0"/>
    <n v="0"/>
  </r>
  <r>
    <x v="5"/>
    <x v="58"/>
    <n v="13"/>
    <n v="22"/>
    <n v="14"/>
    <n v="24"/>
    <n v="22"/>
    <n v="19"/>
    <n v="17"/>
    <n v="20"/>
    <n v="19"/>
    <n v="9"/>
  </r>
  <r>
    <x v="5"/>
    <x v="59"/>
    <n v="7"/>
    <n v="4"/>
    <n v="7"/>
    <n v="9"/>
    <n v="4"/>
    <n v="7"/>
    <n v="5"/>
    <n v="12"/>
    <n v="6"/>
    <n v="7"/>
  </r>
  <r>
    <x v="5"/>
    <x v="60"/>
    <n v="4"/>
    <n v="3"/>
    <n v="6"/>
    <n v="5"/>
    <n v="1"/>
    <n v="3"/>
    <n v="3"/>
    <n v="3"/>
    <n v="1"/>
    <n v="5"/>
  </r>
  <r>
    <x v="5"/>
    <x v="61"/>
    <n v="0"/>
    <n v="0"/>
    <n v="0"/>
    <n v="0"/>
    <n v="0"/>
    <n v="0"/>
    <n v="0"/>
    <n v="0"/>
    <n v="0"/>
    <n v="3"/>
  </r>
  <r>
    <x v="5"/>
    <x v="62"/>
    <n v="5"/>
    <n v="16"/>
    <n v="12"/>
    <n v="15"/>
    <n v="10"/>
    <n v="25"/>
    <n v="21"/>
    <n v="13"/>
    <n v="14"/>
    <n v="15"/>
  </r>
  <r>
    <x v="5"/>
    <x v="63"/>
    <n v="0"/>
    <n v="5"/>
    <n v="3"/>
    <n v="5"/>
    <n v="1"/>
    <n v="2"/>
    <n v="1"/>
    <n v="1"/>
    <n v="2"/>
    <n v="3"/>
  </r>
  <r>
    <x v="5"/>
    <x v="64"/>
    <n v="10"/>
    <n v="4"/>
    <n v="4"/>
    <n v="9"/>
    <n v="6"/>
    <n v="1"/>
    <n v="8"/>
    <n v="9"/>
    <n v="7"/>
    <n v="5"/>
  </r>
  <r>
    <x v="5"/>
    <x v="65"/>
    <n v="15"/>
    <n v="17"/>
    <n v="27"/>
    <n v="9"/>
    <n v="11"/>
    <n v="10"/>
    <n v="12"/>
    <n v="12"/>
    <n v="3"/>
    <n v="13"/>
  </r>
  <r>
    <x v="5"/>
    <x v="11"/>
    <n v="10"/>
    <n v="8"/>
    <n v="11"/>
    <n v="17"/>
    <n v="15"/>
    <n v="25"/>
    <n v="3"/>
    <n v="0"/>
    <n v="0"/>
    <n v="0"/>
  </r>
  <r>
    <x v="5"/>
    <x v="66"/>
    <n v="6"/>
    <n v="7"/>
    <n v="12"/>
    <n v="6"/>
    <n v="7"/>
    <n v="2"/>
    <n v="11"/>
    <n v="4"/>
    <n v="3"/>
    <n v="4"/>
  </r>
  <r>
    <x v="5"/>
    <x v="67"/>
    <n v="1"/>
    <n v="5"/>
    <n v="1"/>
    <n v="4"/>
    <n v="1"/>
    <n v="3"/>
    <n v="0"/>
    <n v="2"/>
    <n v="0"/>
    <n v="2"/>
  </r>
  <r>
    <x v="5"/>
    <x v="68"/>
    <n v="3"/>
    <n v="4"/>
    <n v="3"/>
    <n v="2"/>
    <n v="7"/>
    <n v="4"/>
    <n v="4"/>
    <n v="2"/>
    <n v="2"/>
    <n v="4"/>
  </r>
  <r>
    <x v="5"/>
    <x v="69"/>
    <n v="2"/>
    <n v="0"/>
    <n v="0"/>
    <n v="0"/>
    <n v="0"/>
    <n v="0"/>
    <n v="0"/>
    <n v="0"/>
    <n v="0"/>
    <n v="0"/>
  </r>
  <r>
    <x v="5"/>
    <x v="70"/>
    <n v="0"/>
    <n v="0"/>
    <n v="0"/>
    <n v="0"/>
    <n v="0"/>
    <n v="0"/>
    <n v="0"/>
    <n v="2"/>
    <n v="3"/>
    <n v="10"/>
  </r>
  <r>
    <x v="5"/>
    <x v="71"/>
    <n v="0"/>
    <n v="0"/>
    <n v="1"/>
    <n v="3"/>
    <n v="1"/>
    <n v="3"/>
    <n v="2"/>
    <n v="3"/>
    <n v="6"/>
    <n v="7"/>
  </r>
  <r>
    <x v="5"/>
    <x v="72"/>
    <n v="4"/>
    <n v="7"/>
    <n v="7"/>
    <n v="8"/>
    <n v="2"/>
    <n v="4"/>
    <n v="9"/>
    <n v="5"/>
    <n v="2"/>
    <n v="0"/>
  </r>
  <r>
    <x v="5"/>
    <x v="73"/>
    <n v="13"/>
    <n v="7"/>
    <n v="8"/>
    <n v="5"/>
    <n v="7"/>
    <n v="4"/>
    <n v="6"/>
    <n v="3"/>
    <n v="6"/>
    <n v="6"/>
  </r>
  <r>
    <x v="6"/>
    <x v="37"/>
    <n v="10"/>
    <n v="9"/>
    <n v="3"/>
    <n v="5"/>
    <n v="2"/>
    <n v="8"/>
    <n v="0"/>
    <n v="0"/>
    <n v="0"/>
    <n v="0"/>
  </r>
  <r>
    <x v="6"/>
    <x v="12"/>
    <n v="30"/>
    <n v="32"/>
    <n v="17"/>
    <n v="19"/>
    <n v="21"/>
    <n v="17"/>
    <n v="1"/>
    <n v="0"/>
    <n v="0"/>
    <n v="0"/>
  </r>
  <r>
    <x v="6"/>
    <x v="13"/>
    <n v="15"/>
    <n v="12"/>
    <n v="5"/>
    <n v="6"/>
    <n v="11"/>
    <n v="11"/>
    <n v="2"/>
    <n v="0"/>
    <n v="0"/>
    <n v="0"/>
  </r>
  <r>
    <x v="6"/>
    <x v="74"/>
    <n v="1"/>
    <n v="0"/>
    <n v="0"/>
    <n v="0"/>
    <n v="0"/>
    <n v="0"/>
    <n v="0"/>
    <n v="0"/>
    <n v="0"/>
    <n v="0"/>
  </r>
  <r>
    <x v="6"/>
    <x v="75"/>
    <n v="2"/>
    <n v="0"/>
    <n v="0"/>
    <n v="0"/>
    <n v="0"/>
    <n v="0"/>
    <n v="0"/>
    <n v="0"/>
    <n v="0"/>
    <n v="0"/>
  </r>
  <r>
    <x v="6"/>
    <x v="29"/>
    <n v="23"/>
    <n v="34"/>
    <n v="23"/>
    <n v="26"/>
    <n v="34"/>
    <n v="38"/>
    <n v="3"/>
    <n v="0"/>
    <n v="0"/>
    <n v="0"/>
  </r>
  <r>
    <x v="6"/>
    <x v="30"/>
    <n v="5"/>
    <n v="5"/>
    <n v="3"/>
    <n v="2"/>
    <n v="7"/>
    <n v="3"/>
    <n v="1"/>
    <n v="0"/>
    <n v="0"/>
    <n v="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x v="0"/>
    <x v="0"/>
    <n v="0"/>
    <n v="0"/>
    <n v="11"/>
    <n v="9"/>
    <n v="12"/>
    <n v="12"/>
    <n v="10"/>
    <n v="8"/>
    <n v="7"/>
    <n v="7"/>
  </r>
  <r>
    <x v="0"/>
    <x v="1"/>
    <n v="17"/>
    <n v="13"/>
    <n v="12"/>
    <n v="14"/>
    <n v="14"/>
    <n v="41"/>
    <n v="24"/>
    <n v="31"/>
    <n v="25"/>
    <n v="27"/>
  </r>
  <r>
    <x v="0"/>
    <x v="2"/>
    <n v="0"/>
    <n v="0"/>
    <n v="0"/>
    <n v="0"/>
    <n v="0"/>
    <n v="0"/>
    <n v="0"/>
    <n v="0"/>
    <n v="4"/>
    <n v="11"/>
  </r>
  <r>
    <x v="0"/>
    <x v="3"/>
    <n v="7"/>
    <n v="5"/>
    <n v="4"/>
    <n v="1"/>
    <n v="0"/>
    <n v="2"/>
    <n v="1"/>
    <n v="1"/>
    <n v="1"/>
    <n v="1"/>
  </r>
  <r>
    <x v="0"/>
    <x v="4"/>
    <n v="0"/>
    <n v="0"/>
    <n v="0"/>
    <n v="4"/>
    <n v="5"/>
    <n v="13"/>
    <n v="8"/>
    <n v="2"/>
    <n v="1"/>
    <n v="0"/>
  </r>
  <r>
    <x v="1"/>
    <x v="5"/>
    <n v="0"/>
    <n v="0"/>
    <n v="0"/>
    <n v="0"/>
    <n v="0"/>
    <n v="0"/>
    <n v="4"/>
    <n v="3"/>
    <n v="2"/>
    <n v="2"/>
  </r>
  <r>
    <x v="1"/>
    <x v="4"/>
    <n v="0"/>
    <n v="0"/>
    <n v="0"/>
    <n v="0"/>
    <n v="0"/>
    <n v="0"/>
    <n v="4"/>
    <n v="11"/>
    <n v="12"/>
    <n v="16"/>
  </r>
  <r>
    <x v="1"/>
    <x v="6"/>
    <n v="0"/>
    <n v="0"/>
    <n v="0"/>
    <n v="0"/>
    <n v="0"/>
    <n v="0"/>
    <n v="7"/>
    <n v="21"/>
    <n v="15"/>
    <n v="11"/>
  </r>
  <r>
    <x v="1"/>
    <x v="7"/>
    <n v="0"/>
    <n v="0"/>
    <n v="0"/>
    <n v="0"/>
    <n v="0"/>
    <n v="0"/>
    <n v="1"/>
    <n v="5"/>
    <n v="4"/>
    <n v="4"/>
  </r>
  <r>
    <x v="2"/>
    <x v="8"/>
    <n v="1"/>
    <n v="3"/>
    <n v="11"/>
    <n v="10"/>
    <n v="10"/>
    <n v="12"/>
    <n v="8"/>
    <n v="5"/>
    <n v="6"/>
    <n v="7"/>
  </r>
  <r>
    <x v="2"/>
    <x v="9"/>
    <n v="23"/>
    <n v="23"/>
    <n v="30"/>
    <n v="28"/>
    <n v="34"/>
    <n v="20"/>
    <n v="14"/>
    <n v="13"/>
    <n v="18"/>
    <n v="14"/>
  </r>
  <r>
    <x v="2"/>
    <x v="10"/>
    <n v="17"/>
    <n v="9"/>
    <n v="8"/>
    <n v="13"/>
    <n v="10"/>
    <n v="9"/>
    <n v="7"/>
    <n v="8"/>
    <n v="6"/>
    <n v="7"/>
  </r>
  <r>
    <x v="2"/>
    <x v="11"/>
    <n v="11"/>
    <n v="7"/>
    <n v="5"/>
    <n v="12"/>
    <n v="13"/>
    <n v="7"/>
    <n v="5"/>
    <n v="1"/>
    <n v="2"/>
    <n v="1"/>
  </r>
  <r>
    <x v="2"/>
    <x v="12"/>
    <n v="0"/>
    <n v="0"/>
    <n v="0"/>
    <n v="0"/>
    <n v="0"/>
    <n v="0"/>
    <n v="0"/>
    <n v="14"/>
    <n v="24"/>
    <n v="25"/>
  </r>
  <r>
    <x v="2"/>
    <x v="13"/>
    <n v="54"/>
    <n v="86"/>
    <n v="95"/>
    <n v="90"/>
    <n v="82"/>
    <n v="64"/>
    <n v="36"/>
    <n v="22"/>
    <n v="8"/>
    <n v="5"/>
  </r>
  <r>
    <x v="2"/>
    <x v="14"/>
    <n v="0"/>
    <n v="0"/>
    <n v="1"/>
    <n v="0"/>
    <n v="0"/>
    <n v="0"/>
    <n v="0"/>
    <n v="0"/>
    <n v="0"/>
    <n v="0"/>
  </r>
  <r>
    <x v="2"/>
    <x v="15"/>
    <n v="7"/>
    <n v="7"/>
    <n v="17"/>
    <n v="22"/>
    <n v="14"/>
    <n v="13"/>
    <n v="7"/>
    <n v="5"/>
    <n v="9"/>
    <n v="14"/>
  </r>
  <r>
    <x v="2"/>
    <x v="16"/>
    <n v="0"/>
    <n v="0"/>
    <n v="2"/>
    <n v="3"/>
    <n v="1"/>
    <n v="2"/>
    <n v="1"/>
    <n v="0"/>
    <n v="0"/>
    <n v="0"/>
  </r>
  <r>
    <x v="2"/>
    <x v="17"/>
    <n v="0"/>
    <n v="0"/>
    <n v="3"/>
    <n v="2"/>
    <n v="1"/>
    <n v="1"/>
    <n v="2"/>
    <n v="3"/>
    <n v="3"/>
    <n v="3"/>
  </r>
  <r>
    <x v="2"/>
    <x v="18"/>
    <n v="12"/>
    <n v="8"/>
    <n v="11"/>
    <n v="9"/>
    <n v="3"/>
    <n v="5"/>
    <n v="11"/>
    <n v="8"/>
    <n v="9"/>
    <n v="4"/>
  </r>
  <r>
    <x v="2"/>
    <x v="19"/>
    <n v="0"/>
    <n v="1"/>
    <n v="7"/>
    <n v="18"/>
    <n v="2"/>
    <n v="2"/>
    <n v="4"/>
    <n v="4"/>
    <n v="4"/>
    <n v="1"/>
  </r>
  <r>
    <x v="2"/>
    <x v="20"/>
    <n v="6"/>
    <n v="3"/>
    <n v="3"/>
    <n v="6"/>
    <n v="4"/>
    <n v="0"/>
    <n v="1"/>
    <n v="1"/>
    <n v="2"/>
    <n v="1"/>
  </r>
  <r>
    <x v="2"/>
    <x v="21"/>
    <n v="106"/>
    <n v="112"/>
    <n v="101"/>
    <n v="149"/>
    <n v="119"/>
    <n v="123"/>
    <n v="121"/>
    <n v="152"/>
    <n v="80"/>
    <n v="107"/>
  </r>
  <r>
    <x v="2"/>
    <x v="22"/>
    <n v="0"/>
    <n v="0"/>
    <n v="0"/>
    <n v="1"/>
    <n v="1"/>
    <n v="0"/>
    <n v="0"/>
    <n v="1"/>
    <n v="0"/>
    <n v="2"/>
  </r>
  <r>
    <x v="2"/>
    <x v="23"/>
    <n v="1"/>
    <n v="5"/>
    <n v="4"/>
    <n v="14"/>
    <n v="8"/>
    <n v="9"/>
    <n v="5"/>
    <n v="6"/>
    <n v="9"/>
    <n v="5"/>
  </r>
  <r>
    <x v="2"/>
    <x v="4"/>
    <n v="0"/>
    <n v="0"/>
    <n v="0"/>
    <n v="0"/>
    <n v="2"/>
    <n v="1"/>
    <n v="1"/>
    <n v="0"/>
    <n v="0"/>
    <n v="0"/>
  </r>
  <r>
    <x v="2"/>
    <x v="24"/>
    <n v="0"/>
    <n v="0"/>
    <n v="0"/>
    <n v="0"/>
    <n v="0"/>
    <n v="0"/>
    <n v="2"/>
    <n v="2"/>
    <n v="2"/>
    <n v="1"/>
  </r>
  <r>
    <x v="3"/>
    <x v="25"/>
    <n v="3"/>
    <n v="5"/>
    <n v="4"/>
    <n v="3"/>
    <n v="2"/>
    <n v="2"/>
    <n v="3"/>
    <n v="1"/>
    <n v="4"/>
    <n v="6"/>
  </r>
  <r>
    <x v="3"/>
    <x v="26"/>
    <n v="6"/>
    <n v="1"/>
    <n v="4"/>
    <n v="1"/>
    <n v="2"/>
    <n v="2"/>
    <n v="4"/>
    <n v="4"/>
    <n v="2"/>
    <n v="1"/>
  </r>
  <r>
    <x v="3"/>
    <x v="27"/>
    <n v="5"/>
    <n v="3"/>
    <n v="0"/>
    <n v="6"/>
    <n v="4"/>
    <n v="4"/>
    <n v="2"/>
    <n v="3"/>
    <n v="1"/>
    <n v="1"/>
  </r>
  <r>
    <x v="3"/>
    <x v="28"/>
    <n v="0"/>
    <n v="2"/>
    <n v="4"/>
    <n v="5"/>
    <n v="4"/>
    <n v="4"/>
    <n v="3"/>
    <n v="6"/>
    <n v="3"/>
    <n v="8"/>
  </r>
  <r>
    <x v="3"/>
    <x v="29"/>
    <n v="5"/>
    <n v="4"/>
    <n v="7"/>
    <n v="9"/>
    <n v="6"/>
    <n v="9"/>
    <n v="13"/>
    <n v="5"/>
    <n v="6"/>
    <n v="7"/>
  </r>
  <r>
    <x v="3"/>
    <x v="30"/>
    <n v="3"/>
    <n v="1"/>
    <n v="1"/>
    <n v="2"/>
    <n v="2"/>
    <n v="1"/>
    <n v="1"/>
    <n v="1"/>
    <n v="0"/>
    <n v="0"/>
  </r>
  <r>
    <x v="3"/>
    <x v="4"/>
    <n v="0"/>
    <n v="0"/>
    <n v="0"/>
    <n v="0"/>
    <n v="0"/>
    <n v="1"/>
    <n v="0"/>
    <n v="0"/>
    <n v="0"/>
    <n v="0"/>
  </r>
  <r>
    <x v="4"/>
    <x v="31"/>
    <n v="0"/>
    <n v="0"/>
    <n v="0"/>
    <n v="0"/>
    <n v="0"/>
    <n v="0"/>
    <n v="0"/>
    <n v="3"/>
    <n v="9"/>
    <n v="20"/>
  </r>
  <r>
    <x v="5"/>
    <x v="4"/>
    <n v="0"/>
    <n v="0"/>
    <n v="0"/>
    <n v="0"/>
    <n v="7"/>
    <n v="7"/>
    <n v="10"/>
    <n v="1"/>
    <n v="0"/>
    <n v="0"/>
  </r>
  <r>
    <x v="5"/>
    <x v="32"/>
    <n v="1"/>
    <n v="0"/>
    <n v="3"/>
    <n v="5"/>
    <n v="1"/>
    <n v="5"/>
    <n v="1"/>
    <n v="5"/>
    <n v="4"/>
    <n v="3"/>
  </r>
  <r>
    <x v="5"/>
    <x v="33"/>
    <n v="0"/>
    <n v="0"/>
    <n v="1"/>
    <n v="2"/>
    <n v="3"/>
    <n v="2"/>
    <n v="3"/>
    <n v="2"/>
    <n v="4"/>
    <n v="0"/>
  </r>
  <r>
    <x v="5"/>
    <x v="34"/>
    <n v="2"/>
    <n v="14"/>
    <n v="3"/>
    <n v="2"/>
    <n v="5"/>
    <n v="5"/>
    <n v="2"/>
    <n v="9"/>
    <n v="0"/>
    <n v="0"/>
  </r>
  <r>
    <x v="5"/>
    <x v="35"/>
    <n v="0"/>
    <n v="0"/>
    <n v="0"/>
    <n v="0"/>
    <n v="0"/>
    <n v="0"/>
    <n v="0"/>
    <n v="22"/>
    <n v="30"/>
    <n v="32"/>
  </r>
  <r>
    <x v="5"/>
    <x v="36"/>
    <n v="3"/>
    <n v="4"/>
    <n v="8"/>
    <n v="7"/>
    <n v="11"/>
    <n v="12"/>
    <n v="7"/>
    <n v="11"/>
    <n v="13"/>
    <n v="9"/>
  </r>
  <r>
    <x v="5"/>
    <x v="37"/>
    <n v="1"/>
    <n v="2"/>
    <n v="2"/>
    <n v="1"/>
    <n v="1"/>
    <n v="2"/>
    <n v="1"/>
    <n v="3"/>
    <n v="3"/>
    <n v="4"/>
  </r>
  <r>
    <x v="5"/>
    <x v="6"/>
    <n v="6"/>
    <n v="6"/>
    <n v="3"/>
    <n v="11"/>
    <n v="16"/>
    <n v="17"/>
    <n v="2"/>
    <n v="0"/>
    <n v="0"/>
    <n v="0"/>
  </r>
  <r>
    <x v="5"/>
    <x v="7"/>
    <n v="0"/>
    <n v="0"/>
    <n v="0"/>
    <n v="0"/>
    <n v="0"/>
    <n v="1"/>
    <n v="0"/>
    <n v="0"/>
    <n v="0"/>
    <n v="0"/>
  </r>
  <r>
    <x v="5"/>
    <x v="38"/>
    <n v="4"/>
    <n v="4"/>
    <n v="8"/>
    <n v="2"/>
    <n v="2"/>
    <n v="1"/>
    <n v="1"/>
    <n v="5"/>
    <n v="3"/>
    <n v="4"/>
  </r>
  <r>
    <x v="5"/>
    <x v="39"/>
    <n v="0"/>
    <n v="0"/>
    <n v="0"/>
    <n v="0"/>
    <n v="0"/>
    <n v="0"/>
    <n v="0"/>
    <n v="1"/>
    <n v="3"/>
    <n v="2"/>
  </r>
  <r>
    <x v="5"/>
    <x v="40"/>
    <n v="0"/>
    <n v="0"/>
    <n v="7"/>
    <n v="4"/>
    <n v="4"/>
    <n v="7"/>
    <n v="5"/>
    <n v="5"/>
    <n v="1"/>
    <n v="2"/>
  </r>
  <r>
    <x v="5"/>
    <x v="41"/>
    <n v="10"/>
    <n v="12"/>
    <n v="17"/>
    <n v="12"/>
    <n v="10"/>
    <n v="6"/>
    <n v="5"/>
    <n v="3"/>
    <n v="4"/>
    <n v="2"/>
  </r>
  <r>
    <x v="5"/>
    <x v="42"/>
    <n v="5"/>
    <n v="2"/>
    <n v="3"/>
    <n v="1"/>
    <n v="3"/>
    <n v="3"/>
    <n v="3"/>
    <n v="1"/>
    <n v="7"/>
    <n v="3"/>
  </r>
  <r>
    <x v="5"/>
    <x v="43"/>
    <n v="2"/>
    <n v="6"/>
    <n v="3"/>
    <n v="0"/>
    <n v="0"/>
    <n v="0"/>
    <n v="0"/>
    <n v="0"/>
    <n v="0"/>
    <n v="0"/>
  </r>
  <r>
    <x v="5"/>
    <x v="44"/>
    <n v="0"/>
    <n v="0"/>
    <n v="2"/>
    <n v="3"/>
    <n v="5"/>
    <n v="8"/>
    <n v="3"/>
    <n v="1"/>
    <n v="0"/>
    <n v="1"/>
  </r>
  <r>
    <x v="5"/>
    <x v="45"/>
    <n v="2"/>
    <n v="0"/>
    <n v="0"/>
    <n v="0"/>
    <n v="0"/>
    <n v="0"/>
    <n v="0"/>
    <n v="0"/>
    <n v="0"/>
    <n v="0"/>
  </r>
  <r>
    <x v="5"/>
    <x v="46"/>
    <n v="3"/>
    <n v="1"/>
    <n v="5"/>
    <n v="1"/>
    <n v="4"/>
    <n v="0"/>
    <n v="1"/>
    <n v="2"/>
    <n v="0"/>
    <n v="0"/>
  </r>
  <r>
    <x v="5"/>
    <x v="47"/>
    <n v="0"/>
    <n v="0"/>
    <n v="0"/>
    <n v="0"/>
    <n v="0"/>
    <n v="2"/>
    <n v="3"/>
    <n v="3"/>
    <n v="3"/>
    <n v="4"/>
  </r>
  <r>
    <x v="6"/>
    <x v="4"/>
    <n v="0"/>
    <n v="0"/>
    <n v="0"/>
    <n v="0"/>
    <n v="1"/>
    <n v="1"/>
    <n v="0"/>
    <n v="0"/>
    <n v="0"/>
    <n v="0"/>
  </r>
  <r>
    <x v="6"/>
    <x v="24"/>
    <n v="1"/>
    <n v="4"/>
    <n v="3"/>
    <n v="1"/>
    <n v="6"/>
    <n v="2"/>
    <n v="0"/>
    <n v="0"/>
    <n v="0"/>
    <n v="0"/>
  </r>
  <r>
    <x v="6"/>
    <x v="48"/>
    <n v="1"/>
    <n v="5"/>
    <n v="3"/>
    <n v="6"/>
    <n v="4"/>
    <n v="8"/>
    <n v="0"/>
    <n v="0"/>
    <n v="0"/>
    <n v="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7">
  <r>
    <x v="0"/>
    <x v="0"/>
    <x v="0"/>
    <n v="0"/>
    <n v="0"/>
    <n v="0"/>
    <n v="0"/>
    <n v="0"/>
    <n v="0"/>
    <n v="0"/>
    <n v="5"/>
    <n v="5"/>
    <n v="6"/>
  </r>
  <r>
    <x v="0"/>
    <x v="0"/>
    <x v="1"/>
    <n v="0"/>
    <n v="0"/>
    <n v="0"/>
    <n v="0"/>
    <n v="0"/>
    <n v="0"/>
    <n v="0"/>
    <n v="0"/>
    <n v="5"/>
    <n v="3"/>
  </r>
  <r>
    <x v="0"/>
    <x v="0"/>
    <x v="2"/>
    <n v="0"/>
    <n v="1"/>
    <n v="0"/>
    <n v="0"/>
    <n v="0"/>
    <n v="0"/>
    <n v="0"/>
    <n v="0"/>
    <n v="0"/>
    <n v="0"/>
  </r>
  <r>
    <x v="0"/>
    <x v="1"/>
    <x v="3"/>
    <n v="0"/>
    <n v="0"/>
    <n v="0"/>
    <n v="0"/>
    <n v="0"/>
    <n v="0"/>
    <n v="0"/>
    <n v="6"/>
    <n v="4"/>
    <n v="1"/>
  </r>
  <r>
    <x v="0"/>
    <x v="1"/>
    <x v="4"/>
    <n v="0"/>
    <n v="0"/>
    <n v="0"/>
    <n v="0"/>
    <n v="0"/>
    <n v="0"/>
    <n v="0"/>
    <n v="0"/>
    <n v="6"/>
    <n v="3"/>
  </r>
  <r>
    <x v="0"/>
    <x v="1"/>
    <x v="5"/>
    <n v="0"/>
    <n v="0"/>
    <n v="0"/>
    <n v="0"/>
    <n v="0"/>
    <n v="0"/>
    <n v="0"/>
    <n v="0"/>
    <n v="0"/>
    <n v="5"/>
  </r>
  <r>
    <x v="0"/>
    <x v="1"/>
    <x v="6"/>
    <n v="0"/>
    <n v="0"/>
    <n v="0"/>
    <n v="0"/>
    <n v="0"/>
    <n v="0"/>
    <n v="0"/>
    <n v="1"/>
    <n v="0"/>
    <n v="0"/>
  </r>
  <r>
    <x v="0"/>
    <x v="1"/>
    <x v="7"/>
    <n v="0"/>
    <n v="0"/>
    <n v="0"/>
    <n v="0"/>
    <n v="0"/>
    <n v="0"/>
    <n v="0"/>
    <n v="0"/>
    <n v="1"/>
    <n v="1"/>
  </r>
  <r>
    <x v="0"/>
    <x v="2"/>
    <x v="8"/>
    <n v="17"/>
    <n v="20"/>
    <n v="56"/>
    <n v="40"/>
    <n v="34"/>
    <n v="20"/>
    <n v="9"/>
    <n v="11"/>
    <n v="6"/>
    <n v="4"/>
  </r>
  <r>
    <x v="0"/>
    <x v="2"/>
    <x v="9"/>
    <n v="0"/>
    <n v="0"/>
    <n v="0"/>
    <n v="0"/>
    <n v="0"/>
    <n v="0"/>
    <n v="0"/>
    <n v="0"/>
    <n v="1"/>
    <n v="1"/>
  </r>
  <r>
    <x v="0"/>
    <x v="2"/>
    <x v="10"/>
    <n v="0"/>
    <n v="0"/>
    <n v="0"/>
    <n v="0"/>
    <n v="0"/>
    <n v="0"/>
    <n v="0"/>
    <n v="2"/>
    <n v="0"/>
    <n v="0"/>
  </r>
  <r>
    <x v="0"/>
    <x v="2"/>
    <x v="11"/>
    <n v="0"/>
    <n v="0"/>
    <n v="0"/>
    <n v="0"/>
    <n v="5"/>
    <n v="12"/>
    <n v="10"/>
    <n v="11"/>
    <n v="7"/>
    <n v="4"/>
  </r>
  <r>
    <x v="0"/>
    <x v="2"/>
    <x v="12"/>
    <n v="0"/>
    <n v="0"/>
    <n v="0"/>
    <n v="0"/>
    <n v="0"/>
    <n v="0"/>
    <n v="0"/>
    <n v="0"/>
    <n v="0"/>
    <n v="1"/>
  </r>
  <r>
    <x v="0"/>
    <x v="2"/>
    <x v="13"/>
    <n v="0"/>
    <n v="0"/>
    <n v="0"/>
    <n v="0"/>
    <n v="0"/>
    <n v="0"/>
    <n v="0"/>
    <n v="0"/>
    <n v="3"/>
    <n v="3"/>
  </r>
  <r>
    <x v="0"/>
    <x v="2"/>
    <x v="14"/>
    <n v="0"/>
    <n v="0"/>
    <n v="0"/>
    <n v="0"/>
    <n v="0"/>
    <n v="0"/>
    <n v="0"/>
    <n v="2"/>
    <n v="1"/>
    <n v="0"/>
  </r>
  <r>
    <x v="0"/>
    <x v="2"/>
    <x v="15"/>
    <n v="24"/>
    <n v="23"/>
    <n v="20"/>
    <n v="15"/>
    <n v="20"/>
    <n v="1"/>
    <n v="0"/>
    <n v="0"/>
    <n v="2"/>
    <n v="6"/>
  </r>
  <r>
    <x v="0"/>
    <x v="2"/>
    <x v="16"/>
    <n v="0"/>
    <n v="0"/>
    <n v="0"/>
    <n v="0"/>
    <n v="0"/>
    <n v="0"/>
    <n v="0"/>
    <n v="0"/>
    <n v="6"/>
    <n v="4"/>
  </r>
  <r>
    <x v="0"/>
    <x v="2"/>
    <x v="17"/>
    <n v="0"/>
    <n v="0"/>
    <n v="0"/>
    <n v="0"/>
    <n v="0"/>
    <n v="0"/>
    <n v="0"/>
    <n v="0"/>
    <n v="2"/>
    <n v="5"/>
  </r>
  <r>
    <x v="0"/>
    <x v="2"/>
    <x v="18"/>
    <n v="0"/>
    <n v="0"/>
    <n v="0"/>
    <n v="0"/>
    <n v="0"/>
    <n v="0"/>
    <n v="0"/>
    <n v="0"/>
    <n v="2"/>
    <n v="0"/>
  </r>
  <r>
    <x v="0"/>
    <x v="2"/>
    <x v="19"/>
    <n v="14"/>
    <n v="12"/>
    <n v="9"/>
    <n v="22"/>
    <n v="27"/>
    <n v="15"/>
    <n v="15"/>
    <n v="14"/>
    <n v="7"/>
    <n v="6"/>
  </r>
  <r>
    <x v="0"/>
    <x v="2"/>
    <x v="20"/>
    <n v="4"/>
    <n v="5"/>
    <n v="6"/>
    <n v="0"/>
    <n v="2"/>
    <n v="0"/>
    <n v="0"/>
    <n v="0"/>
    <n v="0"/>
    <n v="0"/>
  </r>
  <r>
    <x v="0"/>
    <x v="2"/>
    <x v="21"/>
    <n v="0"/>
    <n v="0"/>
    <n v="0"/>
    <n v="0"/>
    <n v="0"/>
    <n v="0"/>
    <n v="0"/>
    <n v="0"/>
    <n v="0"/>
    <n v="3"/>
  </r>
  <r>
    <x v="0"/>
    <x v="2"/>
    <x v="22"/>
    <n v="0"/>
    <n v="0"/>
    <n v="0"/>
    <n v="0"/>
    <n v="0"/>
    <n v="0"/>
    <n v="0"/>
    <n v="0"/>
    <n v="5"/>
    <n v="7"/>
  </r>
  <r>
    <x v="0"/>
    <x v="2"/>
    <x v="23"/>
    <n v="0"/>
    <n v="0"/>
    <n v="0"/>
    <n v="0"/>
    <n v="0"/>
    <n v="0"/>
    <n v="0"/>
    <n v="13"/>
    <n v="7"/>
    <n v="13"/>
  </r>
  <r>
    <x v="0"/>
    <x v="2"/>
    <x v="24"/>
    <n v="0"/>
    <n v="0"/>
    <n v="0"/>
    <n v="0"/>
    <n v="0"/>
    <n v="0"/>
    <n v="0"/>
    <n v="1"/>
    <n v="0"/>
    <n v="2"/>
  </r>
  <r>
    <x v="0"/>
    <x v="2"/>
    <x v="25"/>
    <n v="0"/>
    <n v="0"/>
    <n v="0"/>
    <n v="0"/>
    <n v="0"/>
    <n v="0"/>
    <n v="1"/>
    <n v="1"/>
    <n v="2"/>
    <n v="1"/>
  </r>
  <r>
    <x v="0"/>
    <x v="2"/>
    <x v="26"/>
    <n v="0"/>
    <n v="0"/>
    <n v="0"/>
    <n v="0"/>
    <n v="0"/>
    <n v="0"/>
    <n v="0"/>
    <n v="0"/>
    <n v="0"/>
    <n v="1"/>
  </r>
  <r>
    <x v="0"/>
    <x v="2"/>
    <x v="27"/>
    <n v="0"/>
    <n v="0"/>
    <n v="0"/>
    <n v="0"/>
    <n v="0"/>
    <n v="0"/>
    <n v="0"/>
    <n v="0"/>
    <n v="1"/>
    <n v="0"/>
  </r>
  <r>
    <x v="0"/>
    <x v="2"/>
    <x v="28"/>
    <n v="0"/>
    <n v="0"/>
    <n v="0"/>
    <n v="0"/>
    <n v="0"/>
    <n v="0"/>
    <n v="0"/>
    <n v="0"/>
    <n v="1"/>
    <n v="0"/>
  </r>
  <r>
    <x v="0"/>
    <x v="2"/>
    <x v="29"/>
    <n v="0"/>
    <n v="0"/>
    <n v="0"/>
    <n v="0"/>
    <n v="0"/>
    <n v="0"/>
    <n v="0"/>
    <n v="0"/>
    <n v="1"/>
    <n v="0"/>
  </r>
  <r>
    <x v="0"/>
    <x v="2"/>
    <x v="30"/>
    <n v="0"/>
    <n v="0"/>
    <n v="0"/>
    <n v="0"/>
    <n v="0"/>
    <n v="0"/>
    <n v="0"/>
    <n v="0"/>
    <n v="1"/>
    <n v="0"/>
  </r>
  <r>
    <x v="0"/>
    <x v="2"/>
    <x v="31"/>
    <n v="0"/>
    <n v="0"/>
    <n v="0"/>
    <n v="0"/>
    <n v="0"/>
    <n v="0"/>
    <n v="0"/>
    <n v="0"/>
    <n v="0"/>
    <n v="1"/>
  </r>
  <r>
    <x v="0"/>
    <x v="2"/>
    <x v="32"/>
    <n v="0"/>
    <n v="0"/>
    <n v="0"/>
    <n v="0"/>
    <n v="0"/>
    <n v="0"/>
    <n v="0"/>
    <n v="0"/>
    <n v="0"/>
    <n v="1"/>
  </r>
  <r>
    <x v="0"/>
    <x v="2"/>
    <x v="33"/>
    <n v="0"/>
    <n v="0"/>
    <n v="0"/>
    <n v="0"/>
    <n v="0"/>
    <n v="0"/>
    <n v="0"/>
    <n v="0"/>
    <n v="2"/>
    <n v="2"/>
  </r>
  <r>
    <x v="0"/>
    <x v="3"/>
    <x v="34"/>
    <n v="0"/>
    <n v="0"/>
    <n v="0"/>
    <n v="0"/>
    <n v="0"/>
    <n v="0"/>
    <n v="1"/>
    <n v="0"/>
    <n v="0"/>
    <n v="0"/>
  </r>
  <r>
    <x v="0"/>
    <x v="3"/>
    <x v="35"/>
    <n v="1"/>
    <n v="1"/>
    <n v="1"/>
    <n v="1"/>
    <n v="0"/>
    <n v="1"/>
    <n v="0"/>
    <n v="0"/>
    <n v="0"/>
    <n v="0"/>
  </r>
  <r>
    <x v="0"/>
    <x v="3"/>
    <x v="36"/>
    <n v="1"/>
    <n v="4"/>
    <n v="0"/>
    <n v="2"/>
    <n v="0"/>
    <n v="0"/>
    <n v="0"/>
    <n v="0"/>
    <n v="0"/>
    <n v="0"/>
  </r>
  <r>
    <x v="0"/>
    <x v="4"/>
    <x v="37"/>
    <n v="9"/>
    <n v="8"/>
    <n v="11"/>
    <n v="11"/>
    <n v="22"/>
    <n v="7"/>
    <n v="4"/>
    <n v="2"/>
    <n v="0"/>
    <n v="0"/>
  </r>
  <r>
    <x v="0"/>
    <x v="4"/>
    <x v="30"/>
    <n v="0"/>
    <n v="2"/>
    <n v="5"/>
    <n v="6"/>
    <n v="3"/>
    <n v="2"/>
    <n v="0"/>
    <n v="0"/>
    <n v="0"/>
    <n v="0"/>
  </r>
  <r>
    <x v="0"/>
    <x v="5"/>
    <x v="38"/>
    <n v="0"/>
    <n v="2"/>
    <n v="3"/>
    <n v="5"/>
    <n v="2"/>
    <n v="7"/>
    <n v="7"/>
    <n v="2"/>
    <n v="0"/>
    <n v="0"/>
  </r>
  <r>
    <x v="0"/>
    <x v="6"/>
    <x v="39"/>
    <n v="0"/>
    <n v="1"/>
    <n v="0"/>
    <n v="1"/>
    <n v="0"/>
    <n v="0"/>
    <n v="0"/>
    <n v="0"/>
    <n v="0"/>
    <n v="0"/>
  </r>
  <r>
    <x v="0"/>
    <x v="6"/>
    <x v="40"/>
    <n v="0"/>
    <n v="0"/>
    <n v="0"/>
    <n v="0"/>
    <n v="0"/>
    <n v="0"/>
    <n v="0"/>
    <n v="0"/>
    <n v="2"/>
    <n v="1"/>
  </r>
  <r>
    <x v="0"/>
    <x v="6"/>
    <x v="41"/>
    <n v="0"/>
    <n v="0"/>
    <n v="0"/>
    <n v="0"/>
    <n v="0"/>
    <n v="0"/>
    <n v="0"/>
    <n v="33"/>
    <n v="36"/>
    <n v="39"/>
  </r>
  <r>
    <x v="0"/>
    <x v="6"/>
    <x v="42"/>
    <n v="0"/>
    <n v="0"/>
    <n v="0"/>
    <n v="0"/>
    <n v="0"/>
    <n v="0"/>
    <n v="1"/>
    <n v="0"/>
    <n v="0"/>
    <n v="0"/>
  </r>
  <r>
    <x v="0"/>
    <x v="6"/>
    <x v="43"/>
    <n v="9"/>
    <n v="7"/>
    <n v="7"/>
    <n v="0"/>
    <n v="0"/>
    <n v="0"/>
    <n v="0"/>
    <n v="0"/>
    <n v="1"/>
    <n v="1"/>
  </r>
  <r>
    <x v="0"/>
    <x v="6"/>
    <x v="44"/>
    <n v="0"/>
    <n v="0"/>
    <n v="0"/>
    <n v="0"/>
    <n v="0"/>
    <n v="0"/>
    <n v="0"/>
    <n v="0"/>
    <n v="1"/>
    <n v="3"/>
  </r>
  <r>
    <x v="0"/>
    <x v="6"/>
    <x v="45"/>
    <n v="0"/>
    <n v="0"/>
    <n v="0"/>
    <n v="0"/>
    <n v="0"/>
    <n v="0"/>
    <n v="0"/>
    <n v="0"/>
    <n v="0"/>
    <n v="4"/>
  </r>
  <r>
    <x v="0"/>
    <x v="6"/>
    <x v="46"/>
    <n v="4"/>
    <n v="5"/>
    <n v="6"/>
    <n v="5"/>
    <n v="0"/>
    <n v="0"/>
    <n v="0"/>
    <n v="0"/>
    <n v="0"/>
    <n v="0"/>
  </r>
  <r>
    <x v="0"/>
    <x v="6"/>
    <x v="47"/>
    <n v="2"/>
    <n v="2"/>
    <n v="3"/>
    <n v="0"/>
    <n v="0"/>
    <n v="0"/>
    <n v="0"/>
    <n v="0"/>
    <n v="0"/>
    <n v="0"/>
  </r>
  <r>
    <x v="0"/>
    <x v="6"/>
    <x v="48"/>
    <n v="1"/>
    <n v="0"/>
    <n v="0"/>
    <n v="0"/>
    <n v="0"/>
    <n v="0"/>
    <n v="0"/>
    <n v="0"/>
    <n v="0"/>
    <n v="0"/>
  </r>
  <r>
    <x v="0"/>
    <x v="6"/>
    <x v="49"/>
    <n v="1"/>
    <n v="4"/>
    <n v="2"/>
    <n v="2"/>
    <n v="2"/>
    <n v="0"/>
    <n v="0"/>
    <n v="0"/>
    <n v="0"/>
    <n v="0"/>
  </r>
  <r>
    <x v="0"/>
    <x v="6"/>
    <x v="50"/>
    <n v="2"/>
    <n v="1"/>
    <n v="0"/>
    <n v="0"/>
    <n v="0"/>
    <n v="0"/>
    <n v="0"/>
    <n v="0"/>
    <n v="0"/>
    <n v="0"/>
  </r>
  <r>
    <x v="0"/>
    <x v="6"/>
    <x v="51"/>
    <n v="0"/>
    <n v="0"/>
    <n v="0"/>
    <n v="0"/>
    <n v="0"/>
    <n v="0"/>
    <n v="1"/>
    <n v="0"/>
    <n v="0"/>
    <n v="0"/>
  </r>
  <r>
    <x v="0"/>
    <x v="6"/>
    <x v="52"/>
    <n v="0"/>
    <n v="0"/>
    <n v="0"/>
    <n v="0"/>
    <n v="2"/>
    <n v="3"/>
    <n v="1"/>
    <n v="0"/>
    <n v="2"/>
    <n v="2"/>
  </r>
  <r>
    <x v="0"/>
    <x v="6"/>
    <x v="53"/>
    <n v="0"/>
    <n v="0"/>
    <n v="0"/>
    <n v="0"/>
    <n v="0"/>
    <n v="0"/>
    <n v="0"/>
    <n v="0"/>
    <n v="3"/>
    <n v="3"/>
  </r>
  <r>
    <x v="0"/>
    <x v="6"/>
    <x v="30"/>
    <n v="0"/>
    <n v="0"/>
    <n v="0"/>
    <n v="0"/>
    <n v="0"/>
    <n v="0"/>
    <n v="0"/>
    <n v="1"/>
    <n v="1"/>
    <n v="0"/>
  </r>
  <r>
    <x v="0"/>
    <x v="6"/>
    <x v="54"/>
    <n v="0"/>
    <n v="0"/>
    <n v="1"/>
    <n v="0"/>
    <n v="0"/>
    <n v="0"/>
    <n v="0"/>
    <n v="0"/>
    <n v="0"/>
    <n v="0"/>
  </r>
  <r>
    <x v="0"/>
    <x v="6"/>
    <x v="55"/>
    <n v="3"/>
    <n v="4"/>
    <n v="4"/>
    <n v="2"/>
    <n v="0"/>
    <n v="0"/>
    <n v="0"/>
    <n v="0"/>
    <n v="0"/>
    <n v="0"/>
  </r>
  <r>
    <x v="1"/>
    <x v="6"/>
    <x v="56"/>
    <n v="0"/>
    <n v="0"/>
    <n v="2"/>
    <n v="1"/>
    <n v="1"/>
    <n v="1"/>
    <n v="2"/>
    <n v="5"/>
    <n v="5"/>
    <n v="3"/>
  </r>
  <r>
    <x v="1"/>
    <x v="7"/>
    <x v="57"/>
    <n v="0"/>
    <n v="0"/>
    <n v="1"/>
    <n v="0"/>
    <n v="0"/>
    <n v="0"/>
    <n v="0"/>
    <n v="0"/>
    <n v="0"/>
    <n v="0"/>
  </r>
  <r>
    <x v="2"/>
    <x v="0"/>
    <x v="58"/>
    <n v="17"/>
    <n v="12"/>
    <n v="5"/>
    <n v="19"/>
    <n v="8"/>
    <n v="14"/>
    <n v="9"/>
    <n v="14"/>
    <n v="4"/>
    <n v="14"/>
  </r>
  <r>
    <x v="2"/>
    <x v="0"/>
    <x v="59"/>
    <n v="3"/>
    <n v="1"/>
    <n v="0"/>
    <n v="0"/>
    <n v="0"/>
    <n v="0"/>
    <n v="0"/>
    <n v="0"/>
    <n v="0"/>
    <n v="0"/>
  </r>
  <r>
    <x v="2"/>
    <x v="0"/>
    <x v="60"/>
    <n v="8"/>
    <n v="4"/>
    <n v="2"/>
    <n v="4"/>
    <n v="1"/>
    <n v="1"/>
    <n v="2"/>
    <n v="4"/>
    <n v="1"/>
    <n v="0"/>
  </r>
  <r>
    <x v="2"/>
    <x v="0"/>
    <x v="61"/>
    <n v="1"/>
    <n v="3"/>
    <n v="12"/>
    <n v="8"/>
    <n v="13"/>
    <n v="17"/>
    <n v="31"/>
    <n v="17"/>
    <n v="21"/>
    <n v="10"/>
  </r>
  <r>
    <x v="2"/>
    <x v="0"/>
    <x v="62"/>
    <n v="11"/>
    <n v="20"/>
    <n v="12"/>
    <n v="13"/>
    <n v="18"/>
    <n v="9"/>
    <n v="18"/>
    <n v="21"/>
    <n v="13"/>
    <n v="10"/>
  </r>
  <r>
    <x v="2"/>
    <x v="0"/>
    <x v="63"/>
    <n v="16"/>
    <n v="11"/>
    <n v="21"/>
    <n v="19"/>
    <n v="22"/>
    <n v="7"/>
    <n v="21"/>
    <n v="16"/>
    <n v="13"/>
    <n v="18"/>
  </r>
  <r>
    <x v="2"/>
    <x v="0"/>
    <x v="64"/>
    <n v="2"/>
    <n v="5"/>
    <n v="13"/>
    <n v="11"/>
    <n v="5"/>
    <n v="7"/>
    <n v="20"/>
    <n v="15"/>
    <n v="6"/>
    <n v="9"/>
  </r>
  <r>
    <x v="2"/>
    <x v="0"/>
    <x v="65"/>
    <n v="12"/>
    <n v="17"/>
    <n v="10"/>
    <n v="9"/>
    <n v="5"/>
    <n v="5"/>
    <n v="9"/>
    <n v="7"/>
    <n v="6"/>
    <n v="8"/>
  </r>
  <r>
    <x v="2"/>
    <x v="0"/>
    <x v="66"/>
    <n v="6"/>
    <n v="2"/>
    <n v="0"/>
    <n v="0"/>
    <n v="1"/>
    <n v="0"/>
    <n v="0"/>
    <n v="0"/>
    <n v="0"/>
    <n v="0"/>
  </r>
  <r>
    <x v="2"/>
    <x v="1"/>
    <x v="67"/>
    <n v="0"/>
    <n v="0"/>
    <n v="0"/>
    <n v="0"/>
    <n v="0"/>
    <n v="0"/>
    <n v="19"/>
    <n v="16"/>
    <n v="19"/>
    <n v="13"/>
  </r>
  <r>
    <x v="2"/>
    <x v="1"/>
    <x v="68"/>
    <n v="0"/>
    <n v="0"/>
    <n v="0"/>
    <n v="0"/>
    <n v="0"/>
    <n v="0"/>
    <n v="63"/>
    <n v="74"/>
    <n v="81"/>
    <n v="68"/>
  </r>
  <r>
    <x v="2"/>
    <x v="1"/>
    <x v="69"/>
    <n v="0"/>
    <n v="0"/>
    <n v="0"/>
    <n v="0"/>
    <n v="0"/>
    <n v="0"/>
    <n v="0"/>
    <n v="0"/>
    <n v="6"/>
    <n v="11"/>
  </r>
  <r>
    <x v="2"/>
    <x v="1"/>
    <x v="70"/>
    <n v="0"/>
    <n v="0"/>
    <n v="0"/>
    <n v="0"/>
    <n v="0"/>
    <n v="0"/>
    <n v="7"/>
    <n v="12"/>
    <n v="9"/>
    <n v="7"/>
  </r>
  <r>
    <x v="2"/>
    <x v="1"/>
    <x v="71"/>
    <n v="0"/>
    <n v="0"/>
    <n v="0"/>
    <n v="0"/>
    <n v="0"/>
    <n v="0"/>
    <n v="13"/>
    <n v="16"/>
    <n v="20"/>
    <n v="15"/>
  </r>
  <r>
    <x v="2"/>
    <x v="2"/>
    <x v="72"/>
    <n v="2"/>
    <n v="3"/>
    <n v="2"/>
    <n v="5"/>
    <n v="3"/>
    <n v="3"/>
    <n v="6"/>
    <n v="1"/>
    <n v="1"/>
    <n v="5"/>
  </r>
  <r>
    <x v="2"/>
    <x v="2"/>
    <x v="73"/>
    <n v="49"/>
    <n v="58"/>
    <n v="47"/>
    <n v="45"/>
    <n v="53"/>
    <n v="52"/>
    <n v="46"/>
    <n v="48"/>
    <n v="63"/>
    <n v="53"/>
  </r>
  <r>
    <x v="2"/>
    <x v="2"/>
    <x v="74"/>
    <n v="75"/>
    <n v="78"/>
    <n v="102"/>
    <n v="79"/>
    <n v="93"/>
    <n v="92"/>
    <n v="90"/>
    <n v="103"/>
    <n v="88"/>
    <n v="78"/>
  </r>
  <r>
    <x v="2"/>
    <x v="2"/>
    <x v="75"/>
    <n v="108"/>
    <n v="84"/>
    <n v="82"/>
    <n v="79"/>
    <n v="81"/>
    <n v="79"/>
    <n v="66"/>
    <n v="67"/>
    <n v="77"/>
    <n v="64"/>
  </r>
  <r>
    <x v="2"/>
    <x v="2"/>
    <x v="76"/>
    <n v="35"/>
    <n v="38"/>
    <n v="34"/>
    <n v="43"/>
    <n v="41"/>
    <n v="47"/>
    <n v="52"/>
    <n v="43"/>
    <n v="48"/>
    <n v="45"/>
  </r>
  <r>
    <x v="2"/>
    <x v="2"/>
    <x v="77"/>
    <n v="89"/>
    <n v="87"/>
    <n v="70"/>
    <n v="85"/>
    <n v="83"/>
    <n v="74"/>
    <n v="70"/>
    <n v="105"/>
    <n v="93"/>
    <n v="74"/>
  </r>
  <r>
    <x v="2"/>
    <x v="2"/>
    <x v="78"/>
    <n v="1"/>
    <n v="4"/>
    <n v="2"/>
    <n v="2"/>
    <n v="2"/>
    <n v="2"/>
    <n v="3"/>
    <n v="2"/>
    <n v="11"/>
    <n v="4"/>
  </r>
  <r>
    <x v="2"/>
    <x v="2"/>
    <x v="79"/>
    <n v="26"/>
    <n v="32"/>
    <n v="38"/>
    <n v="38"/>
    <n v="41"/>
    <n v="38"/>
    <n v="38"/>
    <n v="31"/>
    <n v="44"/>
    <n v="29"/>
  </r>
  <r>
    <x v="2"/>
    <x v="2"/>
    <x v="80"/>
    <n v="7"/>
    <n v="9"/>
    <n v="11"/>
    <n v="11"/>
    <n v="21"/>
    <n v="17"/>
    <n v="11"/>
    <n v="3"/>
    <n v="6"/>
    <n v="7"/>
  </r>
  <r>
    <x v="2"/>
    <x v="2"/>
    <x v="81"/>
    <n v="4"/>
    <n v="2"/>
    <n v="1"/>
    <n v="5"/>
    <n v="7"/>
    <n v="2"/>
    <n v="2"/>
    <n v="1"/>
    <n v="5"/>
    <n v="3"/>
  </r>
  <r>
    <x v="2"/>
    <x v="2"/>
    <x v="82"/>
    <n v="0"/>
    <n v="0"/>
    <n v="0"/>
    <n v="0"/>
    <n v="0"/>
    <n v="0"/>
    <n v="0"/>
    <n v="0"/>
    <n v="1"/>
    <n v="1"/>
  </r>
  <r>
    <x v="2"/>
    <x v="2"/>
    <x v="83"/>
    <n v="22"/>
    <n v="26"/>
    <n v="29"/>
    <n v="25"/>
    <n v="30"/>
    <n v="34"/>
    <n v="29"/>
    <n v="23"/>
    <n v="20"/>
    <n v="21"/>
  </r>
  <r>
    <x v="2"/>
    <x v="2"/>
    <x v="84"/>
    <n v="187"/>
    <n v="208"/>
    <n v="249"/>
    <n v="220"/>
    <n v="264"/>
    <n v="294"/>
    <n v="282"/>
    <n v="263"/>
    <n v="266"/>
    <n v="274"/>
  </r>
  <r>
    <x v="2"/>
    <x v="2"/>
    <x v="85"/>
    <n v="0"/>
    <n v="0"/>
    <n v="0"/>
    <n v="0"/>
    <n v="0"/>
    <n v="0"/>
    <n v="25"/>
    <n v="50"/>
    <n v="36"/>
    <n v="23"/>
  </r>
  <r>
    <x v="2"/>
    <x v="2"/>
    <x v="86"/>
    <n v="0"/>
    <n v="0"/>
    <n v="0"/>
    <n v="0"/>
    <n v="0"/>
    <n v="0"/>
    <n v="2"/>
    <n v="2"/>
    <n v="1"/>
    <n v="4"/>
  </r>
  <r>
    <x v="2"/>
    <x v="2"/>
    <x v="87"/>
    <n v="0"/>
    <n v="0"/>
    <n v="0"/>
    <n v="0"/>
    <n v="0"/>
    <n v="0"/>
    <n v="0"/>
    <n v="0"/>
    <n v="0"/>
    <n v="2"/>
  </r>
  <r>
    <x v="2"/>
    <x v="2"/>
    <x v="88"/>
    <n v="0"/>
    <n v="0"/>
    <n v="0"/>
    <n v="0"/>
    <n v="0"/>
    <n v="0"/>
    <n v="2"/>
    <n v="2"/>
    <n v="1"/>
    <n v="0"/>
  </r>
  <r>
    <x v="2"/>
    <x v="3"/>
    <x v="89"/>
    <n v="16"/>
    <n v="10"/>
    <n v="3"/>
    <n v="3"/>
    <n v="8"/>
    <n v="4"/>
    <n v="10"/>
    <n v="10"/>
    <n v="10"/>
    <n v="21"/>
  </r>
  <r>
    <x v="2"/>
    <x v="3"/>
    <x v="90"/>
    <n v="14"/>
    <n v="28"/>
    <n v="22"/>
    <n v="19"/>
    <n v="19"/>
    <n v="21"/>
    <n v="19"/>
    <n v="20"/>
    <n v="19"/>
    <n v="17"/>
  </r>
  <r>
    <x v="2"/>
    <x v="3"/>
    <x v="91"/>
    <n v="0"/>
    <n v="0"/>
    <n v="0"/>
    <n v="0"/>
    <n v="1"/>
    <n v="1"/>
    <n v="0"/>
    <n v="1"/>
    <n v="2"/>
    <n v="1"/>
  </r>
  <r>
    <x v="2"/>
    <x v="3"/>
    <x v="92"/>
    <n v="0"/>
    <n v="0"/>
    <n v="0"/>
    <n v="0"/>
    <n v="0"/>
    <n v="0"/>
    <n v="0"/>
    <n v="0"/>
    <n v="0"/>
    <n v="1"/>
  </r>
  <r>
    <x v="2"/>
    <x v="3"/>
    <x v="93"/>
    <n v="0"/>
    <n v="0"/>
    <n v="0"/>
    <n v="0"/>
    <n v="0"/>
    <n v="0"/>
    <n v="0"/>
    <n v="0"/>
    <n v="3"/>
    <n v="15"/>
  </r>
  <r>
    <x v="2"/>
    <x v="3"/>
    <x v="94"/>
    <n v="5"/>
    <n v="12"/>
    <n v="6"/>
    <n v="8"/>
    <n v="13"/>
    <n v="11"/>
    <n v="9"/>
    <n v="10"/>
    <n v="12"/>
    <n v="2"/>
  </r>
  <r>
    <x v="2"/>
    <x v="5"/>
    <x v="95"/>
    <n v="0"/>
    <n v="0"/>
    <n v="0"/>
    <n v="0"/>
    <n v="0"/>
    <n v="0"/>
    <n v="10"/>
    <n v="11"/>
    <n v="13"/>
    <n v="9"/>
  </r>
  <r>
    <x v="2"/>
    <x v="6"/>
    <x v="96"/>
    <n v="6"/>
    <n v="7"/>
    <n v="3"/>
    <n v="5"/>
    <n v="3"/>
    <n v="2"/>
    <n v="2"/>
    <n v="0"/>
    <n v="1"/>
    <n v="4"/>
  </r>
  <r>
    <x v="2"/>
    <x v="6"/>
    <x v="97"/>
    <n v="0"/>
    <n v="0"/>
    <n v="2"/>
    <n v="1"/>
    <n v="3"/>
    <n v="2"/>
    <n v="1"/>
    <n v="2"/>
    <n v="3"/>
    <n v="1"/>
  </r>
  <r>
    <x v="2"/>
    <x v="6"/>
    <x v="98"/>
    <n v="4"/>
    <n v="1"/>
    <n v="1"/>
    <n v="3"/>
    <n v="7"/>
    <n v="9"/>
    <n v="3"/>
    <n v="7"/>
    <n v="0"/>
    <n v="4"/>
  </r>
  <r>
    <x v="2"/>
    <x v="6"/>
    <x v="99"/>
    <n v="7"/>
    <n v="4"/>
    <n v="7"/>
    <n v="9"/>
    <n v="4"/>
    <n v="7"/>
    <n v="5"/>
    <n v="12"/>
    <n v="6"/>
    <n v="7"/>
  </r>
  <r>
    <x v="2"/>
    <x v="6"/>
    <x v="100"/>
    <n v="4"/>
    <n v="3"/>
    <n v="6"/>
    <n v="5"/>
    <n v="1"/>
    <n v="3"/>
    <n v="3"/>
    <n v="3"/>
    <n v="1"/>
    <n v="5"/>
  </r>
  <r>
    <x v="2"/>
    <x v="6"/>
    <x v="101"/>
    <n v="1"/>
    <n v="1"/>
    <n v="1"/>
    <n v="4"/>
    <n v="1"/>
    <n v="0"/>
    <n v="2"/>
    <n v="3"/>
    <n v="6"/>
    <n v="2"/>
  </r>
  <r>
    <x v="2"/>
    <x v="6"/>
    <x v="102"/>
    <n v="35"/>
    <n v="31"/>
    <n v="21"/>
    <n v="37"/>
    <n v="17"/>
    <n v="24"/>
    <n v="21"/>
    <n v="16"/>
    <n v="12"/>
    <n v="8"/>
  </r>
  <r>
    <x v="2"/>
    <x v="6"/>
    <x v="103"/>
    <n v="2"/>
    <n v="0"/>
    <n v="2"/>
    <n v="1"/>
    <n v="1"/>
    <n v="1"/>
    <n v="0"/>
    <n v="1"/>
    <n v="0"/>
    <n v="0"/>
  </r>
  <r>
    <x v="2"/>
    <x v="6"/>
    <x v="104"/>
    <n v="10"/>
    <n v="13"/>
    <n v="7"/>
    <n v="8"/>
    <n v="7"/>
    <n v="10"/>
    <n v="4"/>
    <n v="7"/>
    <n v="12"/>
    <n v="5"/>
  </r>
  <r>
    <x v="2"/>
    <x v="6"/>
    <x v="105"/>
    <n v="0"/>
    <n v="0"/>
    <n v="0"/>
    <n v="0"/>
    <n v="0"/>
    <n v="0"/>
    <n v="0"/>
    <n v="0"/>
    <n v="0"/>
    <n v="2"/>
  </r>
  <r>
    <x v="2"/>
    <x v="6"/>
    <x v="106"/>
    <n v="4"/>
    <n v="3"/>
    <n v="2"/>
    <n v="0"/>
    <n v="4"/>
    <n v="3"/>
    <n v="6"/>
    <n v="7"/>
    <n v="3"/>
    <n v="3"/>
  </r>
  <r>
    <x v="2"/>
    <x v="6"/>
    <x v="107"/>
    <n v="0"/>
    <n v="0"/>
    <n v="0"/>
    <n v="0"/>
    <n v="0"/>
    <n v="0"/>
    <n v="0"/>
    <n v="0"/>
    <n v="1"/>
    <n v="1"/>
  </r>
  <r>
    <x v="2"/>
    <x v="6"/>
    <x v="68"/>
    <n v="34"/>
    <n v="45"/>
    <n v="50"/>
    <n v="50"/>
    <n v="50"/>
    <n v="53"/>
    <n v="7"/>
    <n v="0"/>
    <n v="0"/>
    <n v="0"/>
  </r>
  <r>
    <x v="2"/>
    <x v="6"/>
    <x v="108"/>
    <n v="5"/>
    <n v="3"/>
    <n v="0"/>
    <n v="1"/>
    <n v="0"/>
    <n v="0"/>
    <n v="0"/>
    <n v="0"/>
    <n v="0"/>
    <n v="0"/>
  </r>
  <r>
    <x v="2"/>
    <x v="6"/>
    <x v="109"/>
    <n v="0"/>
    <n v="0"/>
    <n v="0"/>
    <n v="0"/>
    <n v="0"/>
    <n v="0"/>
    <n v="0"/>
    <n v="2"/>
    <n v="1"/>
    <n v="7"/>
  </r>
  <r>
    <x v="2"/>
    <x v="6"/>
    <x v="110"/>
    <n v="3"/>
    <n v="4"/>
    <n v="3"/>
    <n v="4"/>
    <n v="4"/>
    <n v="4"/>
    <n v="4"/>
    <n v="1"/>
    <n v="4"/>
    <n v="4"/>
  </r>
  <r>
    <x v="2"/>
    <x v="6"/>
    <x v="111"/>
    <n v="21"/>
    <n v="21"/>
    <n v="14"/>
    <n v="12"/>
    <n v="12"/>
    <n v="20"/>
    <n v="20"/>
    <n v="13"/>
    <n v="17"/>
    <n v="16"/>
  </r>
  <r>
    <x v="2"/>
    <x v="6"/>
    <x v="112"/>
    <n v="1"/>
    <n v="5"/>
    <n v="1"/>
    <n v="4"/>
    <n v="1"/>
    <n v="3"/>
    <n v="0"/>
    <n v="2"/>
    <n v="0"/>
    <n v="2"/>
  </r>
  <r>
    <x v="2"/>
    <x v="6"/>
    <x v="113"/>
    <n v="0"/>
    <n v="0"/>
    <n v="0"/>
    <n v="0"/>
    <n v="0"/>
    <n v="0"/>
    <n v="0"/>
    <n v="8"/>
    <n v="5"/>
    <n v="14"/>
  </r>
  <r>
    <x v="2"/>
    <x v="6"/>
    <x v="114"/>
    <n v="1"/>
    <n v="0"/>
    <n v="1"/>
    <n v="0"/>
    <n v="0"/>
    <n v="0"/>
    <n v="0"/>
    <n v="0"/>
    <n v="0"/>
    <n v="0"/>
  </r>
  <r>
    <x v="2"/>
    <x v="6"/>
    <x v="115"/>
    <n v="2"/>
    <n v="0"/>
    <n v="0"/>
    <n v="0"/>
    <n v="0"/>
    <n v="0"/>
    <n v="0"/>
    <n v="0"/>
    <n v="0"/>
    <n v="0"/>
  </r>
  <r>
    <x v="2"/>
    <x v="6"/>
    <x v="116"/>
    <n v="13"/>
    <n v="22"/>
    <n v="14"/>
    <n v="24"/>
    <n v="22"/>
    <n v="19"/>
    <n v="17"/>
    <n v="20"/>
    <n v="19"/>
    <n v="9"/>
  </r>
  <r>
    <x v="2"/>
    <x v="6"/>
    <x v="117"/>
    <n v="0"/>
    <n v="0"/>
    <n v="0"/>
    <n v="0"/>
    <n v="0"/>
    <n v="0"/>
    <n v="0"/>
    <n v="0"/>
    <n v="0"/>
    <n v="3"/>
  </r>
  <r>
    <x v="2"/>
    <x v="6"/>
    <x v="118"/>
    <n v="5"/>
    <n v="16"/>
    <n v="12"/>
    <n v="15"/>
    <n v="10"/>
    <n v="25"/>
    <n v="21"/>
    <n v="13"/>
    <n v="14"/>
    <n v="15"/>
  </r>
  <r>
    <x v="2"/>
    <x v="6"/>
    <x v="119"/>
    <n v="8"/>
    <n v="4"/>
    <n v="2"/>
    <n v="3"/>
    <n v="3"/>
    <n v="1"/>
    <n v="0"/>
    <n v="2"/>
    <n v="1"/>
    <n v="1"/>
  </r>
  <r>
    <x v="2"/>
    <x v="6"/>
    <x v="120"/>
    <n v="10"/>
    <n v="4"/>
    <n v="4"/>
    <n v="9"/>
    <n v="6"/>
    <n v="1"/>
    <n v="8"/>
    <n v="9"/>
    <n v="7"/>
    <n v="5"/>
  </r>
  <r>
    <x v="2"/>
    <x v="6"/>
    <x v="121"/>
    <n v="0"/>
    <n v="5"/>
    <n v="3"/>
    <n v="5"/>
    <n v="1"/>
    <n v="2"/>
    <n v="1"/>
    <n v="1"/>
    <n v="2"/>
    <n v="3"/>
  </r>
  <r>
    <x v="2"/>
    <x v="6"/>
    <x v="122"/>
    <n v="15"/>
    <n v="17"/>
    <n v="27"/>
    <n v="9"/>
    <n v="11"/>
    <n v="10"/>
    <n v="12"/>
    <n v="12"/>
    <n v="3"/>
    <n v="13"/>
  </r>
  <r>
    <x v="2"/>
    <x v="6"/>
    <x v="123"/>
    <n v="4"/>
    <n v="7"/>
    <n v="7"/>
    <n v="8"/>
    <n v="2"/>
    <n v="4"/>
    <n v="9"/>
    <n v="5"/>
    <n v="2"/>
    <n v="0"/>
  </r>
  <r>
    <x v="2"/>
    <x v="6"/>
    <x v="124"/>
    <n v="13"/>
    <n v="7"/>
    <n v="8"/>
    <n v="5"/>
    <n v="7"/>
    <n v="4"/>
    <n v="6"/>
    <n v="3"/>
    <n v="6"/>
    <n v="6"/>
  </r>
  <r>
    <x v="2"/>
    <x v="6"/>
    <x v="125"/>
    <n v="3"/>
    <n v="4"/>
    <n v="3"/>
    <n v="2"/>
    <n v="7"/>
    <n v="4"/>
    <n v="4"/>
    <n v="2"/>
    <n v="2"/>
    <n v="4"/>
  </r>
  <r>
    <x v="2"/>
    <x v="6"/>
    <x v="71"/>
    <n v="10"/>
    <n v="8"/>
    <n v="11"/>
    <n v="17"/>
    <n v="15"/>
    <n v="25"/>
    <n v="3"/>
    <n v="0"/>
    <n v="0"/>
    <n v="0"/>
  </r>
  <r>
    <x v="2"/>
    <x v="6"/>
    <x v="126"/>
    <n v="5"/>
    <n v="6"/>
    <n v="7"/>
    <n v="4"/>
    <n v="4"/>
    <n v="3"/>
    <n v="2"/>
    <n v="0"/>
    <n v="1"/>
    <n v="4"/>
  </r>
  <r>
    <x v="2"/>
    <x v="6"/>
    <x v="127"/>
    <n v="6"/>
    <n v="7"/>
    <n v="12"/>
    <n v="6"/>
    <n v="7"/>
    <n v="2"/>
    <n v="11"/>
    <n v="4"/>
    <n v="3"/>
    <n v="4"/>
  </r>
  <r>
    <x v="2"/>
    <x v="6"/>
    <x v="128"/>
    <n v="0"/>
    <n v="0"/>
    <n v="1"/>
    <n v="3"/>
    <n v="1"/>
    <n v="3"/>
    <n v="2"/>
    <n v="3"/>
    <n v="6"/>
    <n v="7"/>
  </r>
  <r>
    <x v="2"/>
    <x v="6"/>
    <x v="129"/>
    <n v="0"/>
    <n v="0"/>
    <n v="0"/>
    <n v="0"/>
    <n v="0"/>
    <n v="0"/>
    <n v="0"/>
    <n v="2"/>
    <n v="3"/>
    <n v="10"/>
  </r>
  <r>
    <x v="2"/>
    <x v="6"/>
    <x v="130"/>
    <n v="0"/>
    <n v="0"/>
    <n v="3"/>
    <n v="1"/>
    <n v="0"/>
    <n v="1"/>
    <n v="0"/>
    <n v="0"/>
    <n v="1"/>
    <n v="1"/>
  </r>
  <r>
    <x v="2"/>
    <x v="6"/>
    <x v="131"/>
    <n v="2"/>
    <n v="9"/>
    <n v="6"/>
    <n v="3"/>
    <n v="1"/>
    <n v="7"/>
    <n v="5"/>
    <n v="5"/>
    <n v="3"/>
    <n v="3"/>
  </r>
  <r>
    <x v="2"/>
    <x v="7"/>
    <x v="67"/>
    <n v="30"/>
    <n v="32"/>
    <n v="17"/>
    <n v="19"/>
    <n v="21"/>
    <n v="17"/>
    <n v="1"/>
    <n v="0"/>
    <n v="0"/>
    <n v="0"/>
  </r>
  <r>
    <x v="2"/>
    <x v="7"/>
    <x v="95"/>
    <n v="10"/>
    <n v="9"/>
    <n v="3"/>
    <n v="5"/>
    <n v="2"/>
    <n v="8"/>
    <n v="0"/>
    <n v="0"/>
    <n v="0"/>
    <n v="0"/>
  </r>
  <r>
    <x v="2"/>
    <x v="7"/>
    <x v="70"/>
    <n v="15"/>
    <n v="12"/>
    <n v="5"/>
    <n v="6"/>
    <n v="11"/>
    <n v="11"/>
    <n v="2"/>
    <n v="0"/>
    <n v="0"/>
    <n v="0"/>
  </r>
  <r>
    <x v="2"/>
    <x v="7"/>
    <x v="132"/>
    <n v="1"/>
    <n v="0"/>
    <n v="0"/>
    <n v="0"/>
    <n v="0"/>
    <n v="0"/>
    <n v="0"/>
    <n v="0"/>
    <n v="0"/>
    <n v="0"/>
  </r>
  <r>
    <x v="2"/>
    <x v="7"/>
    <x v="133"/>
    <n v="2"/>
    <n v="0"/>
    <n v="0"/>
    <n v="0"/>
    <n v="0"/>
    <n v="0"/>
    <n v="0"/>
    <n v="0"/>
    <n v="0"/>
    <n v="0"/>
  </r>
  <r>
    <x v="2"/>
    <x v="7"/>
    <x v="85"/>
    <n v="23"/>
    <n v="34"/>
    <n v="23"/>
    <n v="26"/>
    <n v="34"/>
    <n v="38"/>
    <n v="3"/>
    <n v="0"/>
    <n v="0"/>
    <n v="0"/>
  </r>
  <r>
    <x v="2"/>
    <x v="7"/>
    <x v="88"/>
    <n v="5"/>
    <n v="5"/>
    <n v="3"/>
    <n v="2"/>
    <n v="7"/>
    <n v="3"/>
    <n v="1"/>
    <n v="0"/>
    <n v="0"/>
    <n v="0"/>
  </r>
  <r>
    <x v="3"/>
    <x v="0"/>
    <x v="58"/>
    <n v="0"/>
    <n v="0"/>
    <n v="1"/>
    <n v="3"/>
    <n v="2"/>
    <n v="1"/>
    <n v="2"/>
    <n v="1"/>
    <n v="1"/>
    <n v="1"/>
  </r>
  <r>
    <x v="3"/>
    <x v="0"/>
    <x v="60"/>
    <n v="0"/>
    <n v="0"/>
    <n v="0"/>
    <n v="0"/>
    <n v="0"/>
    <n v="1"/>
    <n v="0"/>
    <n v="1"/>
    <n v="1"/>
    <n v="0"/>
  </r>
  <r>
    <x v="3"/>
    <x v="0"/>
    <x v="62"/>
    <n v="3"/>
    <n v="3"/>
    <n v="3"/>
    <n v="4"/>
    <n v="1"/>
    <n v="1"/>
    <n v="1"/>
    <n v="2"/>
    <n v="0"/>
    <n v="5"/>
  </r>
  <r>
    <x v="3"/>
    <x v="0"/>
    <x v="63"/>
    <n v="3"/>
    <n v="3"/>
    <n v="2"/>
    <n v="5"/>
    <n v="0"/>
    <n v="1"/>
    <n v="1"/>
    <n v="0"/>
    <n v="0"/>
    <n v="1"/>
  </r>
  <r>
    <x v="3"/>
    <x v="0"/>
    <x v="64"/>
    <n v="0"/>
    <n v="0"/>
    <n v="2"/>
    <n v="5"/>
    <n v="2"/>
    <n v="2"/>
    <n v="3"/>
    <n v="2"/>
    <n v="0"/>
    <n v="0"/>
  </r>
  <r>
    <x v="3"/>
    <x v="0"/>
    <x v="65"/>
    <n v="2"/>
    <n v="1"/>
    <n v="3"/>
    <n v="2"/>
    <n v="2"/>
    <n v="1"/>
    <n v="4"/>
    <n v="1"/>
    <n v="2"/>
    <n v="0"/>
  </r>
  <r>
    <x v="3"/>
    <x v="0"/>
    <x v="66"/>
    <n v="0"/>
    <n v="1"/>
    <n v="1"/>
    <n v="0"/>
    <n v="0"/>
    <n v="0"/>
    <n v="0"/>
    <n v="0"/>
    <n v="0"/>
    <n v="0"/>
  </r>
  <r>
    <x v="3"/>
    <x v="1"/>
    <x v="68"/>
    <n v="0"/>
    <n v="0"/>
    <n v="0"/>
    <n v="0"/>
    <n v="0"/>
    <n v="0"/>
    <n v="1"/>
    <n v="1"/>
    <n v="1"/>
    <n v="0"/>
  </r>
  <r>
    <x v="3"/>
    <x v="1"/>
    <x v="71"/>
    <n v="0"/>
    <n v="0"/>
    <n v="0"/>
    <n v="0"/>
    <n v="0"/>
    <n v="0"/>
    <n v="0"/>
    <n v="0"/>
    <n v="1"/>
    <n v="0"/>
  </r>
  <r>
    <x v="3"/>
    <x v="2"/>
    <x v="73"/>
    <n v="2"/>
    <n v="2"/>
    <n v="0"/>
    <n v="0"/>
    <n v="0"/>
    <n v="0"/>
    <n v="0"/>
    <n v="0"/>
    <n v="0"/>
    <n v="0"/>
  </r>
  <r>
    <x v="3"/>
    <x v="2"/>
    <x v="76"/>
    <n v="5"/>
    <n v="6"/>
    <n v="5"/>
    <n v="6"/>
    <n v="4"/>
    <n v="5"/>
    <n v="5"/>
    <n v="5"/>
    <n v="4"/>
    <n v="6"/>
  </r>
  <r>
    <x v="3"/>
    <x v="2"/>
    <x v="77"/>
    <n v="17"/>
    <n v="17"/>
    <n v="11"/>
    <n v="9"/>
    <n v="7"/>
    <n v="9"/>
    <n v="7"/>
    <n v="8"/>
    <n v="9"/>
    <n v="11"/>
  </r>
  <r>
    <x v="3"/>
    <x v="2"/>
    <x v="81"/>
    <n v="0"/>
    <n v="0"/>
    <n v="0"/>
    <n v="0"/>
    <n v="0"/>
    <n v="1"/>
    <n v="0"/>
    <n v="0"/>
    <n v="0"/>
    <n v="0"/>
  </r>
  <r>
    <x v="3"/>
    <x v="2"/>
    <x v="83"/>
    <n v="0"/>
    <n v="0"/>
    <n v="0"/>
    <n v="0"/>
    <n v="0"/>
    <n v="1"/>
    <n v="1"/>
    <n v="0"/>
    <n v="0"/>
    <n v="2"/>
  </r>
  <r>
    <x v="3"/>
    <x v="2"/>
    <x v="84"/>
    <n v="1"/>
    <n v="0"/>
    <n v="2"/>
    <n v="0"/>
    <n v="1"/>
    <n v="0"/>
    <n v="1"/>
    <n v="0"/>
    <n v="0"/>
    <n v="0"/>
  </r>
  <r>
    <x v="3"/>
    <x v="3"/>
    <x v="89"/>
    <n v="0"/>
    <n v="4"/>
    <n v="2"/>
    <n v="0"/>
    <n v="0"/>
    <n v="1"/>
    <n v="0"/>
    <n v="0"/>
    <n v="0"/>
    <n v="0"/>
  </r>
  <r>
    <x v="3"/>
    <x v="3"/>
    <x v="90"/>
    <n v="0"/>
    <n v="0"/>
    <n v="1"/>
    <n v="1"/>
    <n v="1"/>
    <n v="1"/>
    <n v="2"/>
    <n v="2"/>
    <n v="2"/>
    <n v="0"/>
  </r>
  <r>
    <x v="3"/>
    <x v="3"/>
    <x v="93"/>
    <n v="0"/>
    <n v="0"/>
    <n v="0"/>
    <n v="0"/>
    <n v="0"/>
    <n v="0"/>
    <n v="0"/>
    <n v="0"/>
    <n v="1"/>
    <n v="1"/>
  </r>
  <r>
    <x v="3"/>
    <x v="3"/>
    <x v="94"/>
    <n v="3"/>
    <n v="5"/>
    <n v="1"/>
    <n v="2"/>
    <n v="2"/>
    <n v="1"/>
    <n v="1"/>
    <n v="0"/>
    <n v="0"/>
    <n v="0"/>
  </r>
  <r>
    <x v="3"/>
    <x v="6"/>
    <x v="98"/>
    <n v="0"/>
    <n v="1"/>
    <n v="0"/>
    <n v="0"/>
    <n v="0"/>
    <n v="0"/>
    <n v="0"/>
    <n v="0"/>
    <n v="0"/>
    <n v="0"/>
  </r>
  <r>
    <x v="3"/>
    <x v="6"/>
    <x v="99"/>
    <n v="0"/>
    <n v="1"/>
    <n v="1"/>
    <n v="0"/>
    <n v="0"/>
    <n v="1"/>
    <n v="0"/>
    <n v="0"/>
    <n v="0"/>
    <n v="1"/>
  </r>
  <r>
    <x v="3"/>
    <x v="6"/>
    <x v="100"/>
    <n v="1"/>
    <n v="1"/>
    <n v="0"/>
    <n v="1"/>
    <n v="0"/>
    <n v="0"/>
    <n v="0"/>
    <n v="0"/>
    <n v="0"/>
    <n v="0"/>
  </r>
  <r>
    <x v="3"/>
    <x v="6"/>
    <x v="101"/>
    <n v="0"/>
    <n v="0"/>
    <n v="2"/>
    <n v="0"/>
    <n v="0"/>
    <n v="0"/>
    <n v="0"/>
    <n v="1"/>
    <n v="2"/>
    <n v="0"/>
  </r>
  <r>
    <x v="3"/>
    <x v="6"/>
    <x v="102"/>
    <n v="1"/>
    <n v="2"/>
    <n v="1"/>
    <n v="1"/>
    <n v="0"/>
    <n v="0"/>
    <n v="0"/>
    <n v="0"/>
    <n v="0"/>
    <n v="0"/>
  </r>
  <r>
    <x v="3"/>
    <x v="6"/>
    <x v="104"/>
    <n v="0"/>
    <n v="0"/>
    <n v="0"/>
    <n v="0"/>
    <n v="0"/>
    <n v="1"/>
    <n v="0"/>
    <n v="1"/>
    <n v="0"/>
    <n v="0"/>
  </r>
  <r>
    <x v="3"/>
    <x v="6"/>
    <x v="68"/>
    <n v="3"/>
    <n v="1"/>
    <n v="2"/>
    <n v="6"/>
    <n v="1"/>
    <n v="1"/>
    <n v="0"/>
    <n v="0"/>
    <n v="0"/>
    <n v="0"/>
  </r>
  <r>
    <x v="3"/>
    <x v="6"/>
    <x v="111"/>
    <n v="2"/>
    <n v="1"/>
    <n v="2"/>
    <n v="1"/>
    <n v="0"/>
    <n v="1"/>
    <n v="0"/>
    <n v="0"/>
    <n v="0"/>
    <n v="0"/>
  </r>
  <r>
    <x v="3"/>
    <x v="6"/>
    <x v="116"/>
    <n v="5"/>
    <n v="5"/>
    <n v="1"/>
    <n v="3"/>
    <n v="4"/>
    <n v="3"/>
    <n v="3"/>
    <n v="4"/>
    <n v="5"/>
    <n v="7"/>
  </r>
  <r>
    <x v="3"/>
    <x v="6"/>
    <x v="117"/>
    <n v="0"/>
    <n v="0"/>
    <n v="0"/>
    <n v="0"/>
    <n v="0"/>
    <n v="0"/>
    <n v="0"/>
    <n v="0"/>
    <n v="1"/>
    <n v="0"/>
  </r>
  <r>
    <x v="3"/>
    <x v="6"/>
    <x v="118"/>
    <n v="0"/>
    <n v="1"/>
    <n v="0"/>
    <n v="0"/>
    <n v="1"/>
    <n v="0"/>
    <n v="0"/>
    <n v="0"/>
    <n v="0"/>
    <n v="0"/>
  </r>
  <r>
    <x v="3"/>
    <x v="6"/>
    <x v="119"/>
    <n v="0"/>
    <n v="0"/>
    <n v="1"/>
    <n v="0"/>
    <n v="0"/>
    <n v="1"/>
    <n v="0"/>
    <n v="0"/>
    <n v="0"/>
    <n v="0"/>
  </r>
  <r>
    <x v="3"/>
    <x v="6"/>
    <x v="122"/>
    <n v="0"/>
    <n v="0"/>
    <n v="0"/>
    <n v="0"/>
    <n v="0"/>
    <n v="2"/>
    <n v="1"/>
    <n v="0"/>
    <n v="1"/>
    <n v="0"/>
  </r>
  <r>
    <x v="3"/>
    <x v="6"/>
    <x v="124"/>
    <n v="0"/>
    <n v="0"/>
    <n v="0"/>
    <n v="0"/>
    <n v="0"/>
    <n v="0"/>
    <n v="0"/>
    <n v="0"/>
    <n v="1"/>
    <n v="0"/>
  </r>
  <r>
    <x v="3"/>
    <x v="6"/>
    <x v="125"/>
    <n v="0"/>
    <n v="0"/>
    <n v="0"/>
    <n v="0"/>
    <n v="1"/>
    <n v="0"/>
    <n v="0"/>
    <n v="0"/>
    <n v="0"/>
    <n v="1"/>
  </r>
  <r>
    <x v="3"/>
    <x v="6"/>
    <x v="127"/>
    <n v="0"/>
    <n v="0"/>
    <n v="0"/>
    <n v="0"/>
    <n v="0"/>
    <n v="0"/>
    <n v="0"/>
    <n v="0"/>
    <n v="1"/>
    <n v="0"/>
  </r>
  <r>
    <x v="3"/>
    <x v="6"/>
    <x v="128"/>
    <n v="0"/>
    <n v="0"/>
    <n v="1"/>
    <n v="0"/>
    <n v="0"/>
    <n v="1"/>
    <n v="0"/>
    <n v="0"/>
    <n v="1"/>
    <n v="0"/>
  </r>
  <r>
    <x v="4"/>
    <x v="0"/>
    <x v="58"/>
    <n v="0"/>
    <n v="0"/>
    <n v="11"/>
    <n v="9"/>
    <n v="12"/>
    <n v="12"/>
    <n v="10"/>
    <n v="8"/>
    <n v="7"/>
    <n v="7"/>
  </r>
  <r>
    <x v="4"/>
    <x v="0"/>
    <x v="134"/>
    <n v="7"/>
    <n v="5"/>
    <n v="4"/>
    <n v="1"/>
    <n v="0"/>
    <n v="2"/>
    <n v="1"/>
    <n v="1"/>
    <n v="1"/>
    <n v="1"/>
  </r>
  <r>
    <x v="4"/>
    <x v="0"/>
    <x v="59"/>
    <n v="17"/>
    <n v="13"/>
    <n v="12"/>
    <n v="14"/>
    <n v="14"/>
    <n v="41"/>
    <n v="24"/>
    <n v="31"/>
    <n v="25"/>
    <n v="27"/>
  </r>
  <r>
    <x v="4"/>
    <x v="0"/>
    <x v="34"/>
    <n v="0"/>
    <n v="0"/>
    <n v="0"/>
    <n v="4"/>
    <n v="5"/>
    <n v="13"/>
    <n v="8"/>
    <n v="2"/>
    <n v="1"/>
    <n v="0"/>
  </r>
  <r>
    <x v="4"/>
    <x v="0"/>
    <x v="61"/>
    <n v="0"/>
    <n v="0"/>
    <n v="0"/>
    <n v="0"/>
    <n v="0"/>
    <n v="0"/>
    <n v="0"/>
    <n v="0"/>
    <n v="4"/>
    <n v="11"/>
  </r>
  <r>
    <x v="4"/>
    <x v="1"/>
    <x v="68"/>
    <n v="0"/>
    <n v="0"/>
    <n v="0"/>
    <n v="0"/>
    <n v="0"/>
    <n v="0"/>
    <n v="7"/>
    <n v="21"/>
    <n v="15"/>
    <n v="11"/>
  </r>
  <r>
    <x v="4"/>
    <x v="1"/>
    <x v="69"/>
    <n v="0"/>
    <n v="0"/>
    <n v="0"/>
    <n v="0"/>
    <n v="0"/>
    <n v="0"/>
    <n v="1"/>
    <n v="5"/>
    <n v="4"/>
    <n v="4"/>
  </r>
  <r>
    <x v="4"/>
    <x v="1"/>
    <x v="34"/>
    <n v="0"/>
    <n v="0"/>
    <n v="0"/>
    <n v="0"/>
    <n v="0"/>
    <n v="0"/>
    <n v="4"/>
    <n v="11"/>
    <n v="12"/>
    <n v="16"/>
  </r>
  <r>
    <x v="4"/>
    <x v="1"/>
    <x v="135"/>
    <n v="0"/>
    <n v="0"/>
    <n v="0"/>
    <n v="0"/>
    <n v="0"/>
    <n v="0"/>
    <n v="4"/>
    <n v="3"/>
    <n v="2"/>
    <n v="2"/>
  </r>
  <r>
    <x v="4"/>
    <x v="2"/>
    <x v="73"/>
    <n v="1"/>
    <n v="3"/>
    <n v="11"/>
    <n v="10"/>
    <n v="10"/>
    <n v="12"/>
    <n v="8"/>
    <n v="5"/>
    <n v="6"/>
    <n v="7"/>
  </r>
  <r>
    <x v="4"/>
    <x v="2"/>
    <x v="74"/>
    <n v="17"/>
    <n v="9"/>
    <n v="8"/>
    <n v="13"/>
    <n v="10"/>
    <n v="9"/>
    <n v="7"/>
    <n v="8"/>
    <n v="6"/>
    <n v="7"/>
  </r>
  <r>
    <x v="4"/>
    <x v="2"/>
    <x v="75"/>
    <n v="23"/>
    <n v="23"/>
    <n v="30"/>
    <n v="28"/>
    <n v="34"/>
    <n v="20"/>
    <n v="14"/>
    <n v="13"/>
    <n v="18"/>
    <n v="14"/>
  </r>
  <r>
    <x v="4"/>
    <x v="2"/>
    <x v="76"/>
    <n v="11"/>
    <n v="7"/>
    <n v="5"/>
    <n v="12"/>
    <n v="13"/>
    <n v="7"/>
    <n v="5"/>
    <n v="1"/>
    <n v="2"/>
    <n v="1"/>
  </r>
  <r>
    <x v="4"/>
    <x v="2"/>
    <x v="34"/>
    <n v="0"/>
    <n v="0"/>
    <n v="0"/>
    <n v="0"/>
    <n v="2"/>
    <n v="1"/>
    <n v="1"/>
    <n v="0"/>
    <n v="0"/>
    <n v="0"/>
  </r>
  <r>
    <x v="4"/>
    <x v="2"/>
    <x v="136"/>
    <n v="0"/>
    <n v="0"/>
    <n v="0"/>
    <n v="0"/>
    <n v="0"/>
    <n v="0"/>
    <n v="0"/>
    <n v="14"/>
    <n v="24"/>
    <n v="25"/>
  </r>
  <r>
    <x v="4"/>
    <x v="2"/>
    <x v="77"/>
    <n v="54"/>
    <n v="86"/>
    <n v="95"/>
    <n v="90"/>
    <n v="82"/>
    <n v="64"/>
    <n v="36"/>
    <n v="22"/>
    <n v="8"/>
    <n v="5"/>
  </r>
  <r>
    <x v="4"/>
    <x v="2"/>
    <x v="78"/>
    <n v="6"/>
    <n v="3"/>
    <n v="3"/>
    <n v="6"/>
    <n v="4"/>
    <n v="0"/>
    <n v="1"/>
    <n v="1"/>
    <n v="2"/>
    <n v="1"/>
  </r>
  <r>
    <x v="4"/>
    <x v="2"/>
    <x v="137"/>
    <n v="0"/>
    <n v="0"/>
    <n v="1"/>
    <n v="0"/>
    <n v="0"/>
    <n v="0"/>
    <n v="0"/>
    <n v="0"/>
    <n v="0"/>
    <n v="0"/>
  </r>
  <r>
    <x v="4"/>
    <x v="2"/>
    <x v="79"/>
    <n v="7"/>
    <n v="7"/>
    <n v="17"/>
    <n v="22"/>
    <n v="14"/>
    <n v="13"/>
    <n v="7"/>
    <n v="5"/>
    <n v="9"/>
    <n v="14"/>
  </r>
  <r>
    <x v="4"/>
    <x v="2"/>
    <x v="138"/>
    <n v="0"/>
    <n v="0"/>
    <n v="2"/>
    <n v="3"/>
    <n v="1"/>
    <n v="2"/>
    <n v="1"/>
    <n v="0"/>
    <n v="0"/>
    <n v="0"/>
  </r>
  <r>
    <x v="4"/>
    <x v="2"/>
    <x v="80"/>
    <n v="0"/>
    <n v="0"/>
    <n v="3"/>
    <n v="2"/>
    <n v="1"/>
    <n v="1"/>
    <n v="2"/>
    <n v="3"/>
    <n v="3"/>
    <n v="3"/>
  </r>
  <r>
    <x v="4"/>
    <x v="2"/>
    <x v="81"/>
    <n v="12"/>
    <n v="8"/>
    <n v="11"/>
    <n v="9"/>
    <n v="3"/>
    <n v="5"/>
    <n v="11"/>
    <n v="8"/>
    <n v="9"/>
    <n v="4"/>
  </r>
  <r>
    <x v="4"/>
    <x v="2"/>
    <x v="139"/>
    <n v="0"/>
    <n v="1"/>
    <n v="7"/>
    <n v="18"/>
    <n v="2"/>
    <n v="2"/>
    <n v="4"/>
    <n v="4"/>
    <n v="4"/>
    <n v="1"/>
  </r>
  <r>
    <x v="4"/>
    <x v="2"/>
    <x v="140"/>
    <n v="0"/>
    <n v="0"/>
    <n v="0"/>
    <n v="0"/>
    <n v="0"/>
    <n v="0"/>
    <n v="2"/>
    <n v="2"/>
    <n v="2"/>
    <n v="1"/>
  </r>
  <r>
    <x v="4"/>
    <x v="2"/>
    <x v="83"/>
    <n v="1"/>
    <n v="5"/>
    <n v="4"/>
    <n v="14"/>
    <n v="8"/>
    <n v="9"/>
    <n v="5"/>
    <n v="6"/>
    <n v="9"/>
    <n v="5"/>
  </r>
  <r>
    <x v="4"/>
    <x v="2"/>
    <x v="84"/>
    <n v="106"/>
    <n v="112"/>
    <n v="101"/>
    <n v="149"/>
    <n v="119"/>
    <n v="123"/>
    <n v="121"/>
    <n v="152"/>
    <n v="80"/>
    <n v="107"/>
  </r>
  <r>
    <x v="4"/>
    <x v="2"/>
    <x v="86"/>
    <n v="0"/>
    <n v="0"/>
    <n v="0"/>
    <n v="1"/>
    <n v="1"/>
    <n v="0"/>
    <n v="0"/>
    <n v="1"/>
    <n v="0"/>
    <n v="2"/>
  </r>
  <r>
    <x v="4"/>
    <x v="3"/>
    <x v="141"/>
    <n v="3"/>
    <n v="5"/>
    <n v="4"/>
    <n v="3"/>
    <n v="2"/>
    <n v="2"/>
    <n v="3"/>
    <n v="1"/>
    <n v="4"/>
    <n v="6"/>
  </r>
  <r>
    <x v="4"/>
    <x v="3"/>
    <x v="34"/>
    <n v="0"/>
    <n v="0"/>
    <n v="0"/>
    <n v="0"/>
    <n v="0"/>
    <n v="1"/>
    <n v="0"/>
    <n v="0"/>
    <n v="0"/>
    <n v="0"/>
  </r>
  <r>
    <x v="4"/>
    <x v="3"/>
    <x v="142"/>
    <n v="3"/>
    <n v="1"/>
    <n v="1"/>
    <n v="2"/>
    <n v="2"/>
    <n v="1"/>
    <n v="1"/>
    <n v="1"/>
    <n v="0"/>
    <n v="0"/>
  </r>
  <r>
    <x v="4"/>
    <x v="3"/>
    <x v="143"/>
    <n v="6"/>
    <n v="1"/>
    <n v="4"/>
    <n v="1"/>
    <n v="2"/>
    <n v="2"/>
    <n v="4"/>
    <n v="4"/>
    <n v="2"/>
    <n v="1"/>
  </r>
  <r>
    <x v="4"/>
    <x v="3"/>
    <x v="144"/>
    <n v="5"/>
    <n v="4"/>
    <n v="7"/>
    <n v="9"/>
    <n v="6"/>
    <n v="9"/>
    <n v="13"/>
    <n v="5"/>
    <n v="6"/>
    <n v="7"/>
  </r>
  <r>
    <x v="4"/>
    <x v="3"/>
    <x v="90"/>
    <n v="5"/>
    <n v="3"/>
    <n v="0"/>
    <n v="6"/>
    <n v="4"/>
    <n v="4"/>
    <n v="2"/>
    <n v="3"/>
    <n v="1"/>
    <n v="1"/>
  </r>
  <r>
    <x v="4"/>
    <x v="3"/>
    <x v="145"/>
    <n v="0"/>
    <n v="2"/>
    <n v="4"/>
    <n v="5"/>
    <n v="4"/>
    <n v="4"/>
    <n v="3"/>
    <n v="6"/>
    <n v="3"/>
    <n v="8"/>
  </r>
  <r>
    <x v="4"/>
    <x v="5"/>
    <x v="6"/>
    <n v="0"/>
    <n v="0"/>
    <n v="0"/>
    <n v="0"/>
    <n v="0"/>
    <n v="0"/>
    <n v="0"/>
    <n v="3"/>
    <n v="9"/>
    <n v="20"/>
  </r>
  <r>
    <x v="4"/>
    <x v="6"/>
    <x v="146"/>
    <n v="1"/>
    <n v="0"/>
    <n v="3"/>
    <n v="5"/>
    <n v="1"/>
    <n v="5"/>
    <n v="1"/>
    <n v="5"/>
    <n v="4"/>
    <n v="3"/>
  </r>
  <r>
    <x v="4"/>
    <x v="6"/>
    <x v="97"/>
    <n v="0"/>
    <n v="0"/>
    <n v="1"/>
    <n v="2"/>
    <n v="3"/>
    <n v="2"/>
    <n v="3"/>
    <n v="2"/>
    <n v="4"/>
    <n v="0"/>
  </r>
  <r>
    <x v="4"/>
    <x v="6"/>
    <x v="147"/>
    <n v="2"/>
    <n v="14"/>
    <n v="3"/>
    <n v="2"/>
    <n v="5"/>
    <n v="5"/>
    <n v="2"/>
    <n v="9"/>
    <n v="0"/>
    <n v="0"/>
  </r>
  <r>
    <x v="4"/>
    <x v="6"/>
    <x v="41"/>
    <n v="0"/>
    <n v="0"/>
    <n v="0"/>
    <n v="0"/>
    <n v="0"/>
    <n v="0"/>
    <n v="0"/>
    <n v="22"/>
    <n v="30"/>
    <n v="32"/>
  </r>
  <r>
    <x v="4"/>
    <x v="6"/>
    <x v="102"/>
    <n v="3"/>
    <n v="4"/>
    <n v="8"/>
    <n v="7"/>
    <n v="11"/>
    <n v="12"/>
    <n v="7"/>
    <n v="11"/>
    <n v="13"/>
    <n v="9"/>
  </r>
  <r>
    <x v="4"/>
    <x v="6"/>
    <x v="104"/>
    <n v="1"/>
    <n v="2"/>
    <n v="2"/>
    <n v="1"/>
    <n v="1"/>
    <n v="2"/>
    <n v="1"/>
    <n v="3"/>
    <n v="3"/>
    <n v="4"/>
  </r>
  <r>
    <x v="4"/>
    <x v="6"/>
    <x v="68"/>
    <n v="6"/>
    <n v="6"/>
    <n v="3"/>
    <n v="11"/>
    <n v="16"/>
    <n v="17"/>
    <n v="2"/>
    <n v="0"/>
    <n v="0"/>
    <n v="0"/>
  </r>
  <r>
    <x v="4"/>
    <x v="6"/>
    <x v="69"/>
    <n v="0"/>
    <n v="0"/>
    <n v="0"/>
    <n v="0"/>
    <n v="0"/>
    <n v="1"/>
    <n v="0"/>
    <n v="0"/>
    <n v="0"/>
    <n v="0"/>
  </r>
  <r>
    <x v="4"/>
    <x v="6"/>
    <x v="34"/>
    <n v="0"/>
    <n v="0"/>
    <n v="0"/>
    <n v="0"/>
    <n v="7"/>
    <n v="7"/>
    <n v="10"/>
    <n v="1"/>
    <n v="0"/>
    <n v="0"/>
  </r>
  <r>
    <x v="4"/>
    <x v="6"/>
    <x v="148"/>
    <n v="4"/>
    <n v="4"/>
    <n v="8"/>
    <n v="2"/>
    <n v="2"/>
    <n v="1"/>
    <n v="1"/>
    <n v="5"/>
    <n v="3"/>
    <n v="4"/>
  </r>
  <r>
    <x v="4"/>
    <x v="6"/>
    <x v="149"/>
    <n v="2"/>
    <n v="0"/>
    <n v="0"/>
    <n v="0"/>
    <n v="0"/>
    <n v="0"/>
    <n v="0"/>
    <n v="0"/>
    <n v="0"/>
    <n v="0"/>
  </r>
  <r>
    <x v="4"/>
    <x v="6"/>
    <x v="150"/>
    <n v="0"/>
    <n v="0"/>
    <n v="0"/>
    <n v="0"/>
    <n v="0"/>
    <n v="0"/>
    <n v="0"/>
    <n v="1"/>
    <n v="3"/>
    <n v="2"/>
  </r>
  <r>
    <x v="4"/>
    <x v="6"/>
    <x v="151"/>
    <n v="3"/>
    <n v="1"/>
    <n v="5"/>
    <n v="1"/>
    <n v="4"/>
    <n v="0"/>
    <n v="1"/>
    <n v="2"/>
    <n v="0"/>
    <n v="0"/>
  </r>
  <r>
    <x v="4"/>
    <x v="6"/>
    <x v="152"/>
    <n v="0"/>
    <n v="0"/>
    <n v="7"/>
    <n v="4"/>
    <n v="4"/>
    <n v="7"/>
    <n v="5"/>
    <n v="5"/>
    <n v="1"/>
    <n v="2"/>
  </r>
  <r>
    <x v="4"/>
    <x v="6"/>
    <x v="153"/>
    <n v="10"/>
    <n v="12"/>
    <n v="17"/>
    <n v="12"/>
    <n v="10"/>
    <n v="6"/>
    <n v="5"/>
    <n v="3"/>
    <n v="4"/>
    <n v="2"/>
  </r>
  <r>
    <x v="4"/>
    <x v="6"/>
    <x v="120"/>
    <n v="5"/>
    <n v="2"/>
    <n v="3"/>
    <n v="1"/>
    <n v="3"/>
    <n v="3"/>
    <n v="3"/>
    <n v="1"/>
    <n v="7"/>
    <n v="3"/>
  </r>
  <r>
    <x v="4"/>
    <x v="6"/>
    <x v="154"/>
    <n v="2"/>
    <n v="6"/>
    <n v="3"/>
    <n v="0"/>
    <n v="0"/>
    <n v="0"/>
    <n v="0"/>
    <n v="0"/>
    <n v="0"/>
    <n v="0"/>
  </r>
  <r>
    <x v="4"/>
    <x v="6"/>
    <x v="155"/>
    <n v="0"/>
    <n v="0"/>
    <n v="2"/>
    <n v="3"/>
    <n v="5"/>
    <n v="8"/>
    <n v="3"/>
    <n v="1"/>
    <n v="0"/>
    <n v="1"/>
  </r>
  <r>
    <x v="4"/>
    <x v="6"/>
    <x v="128"/>
    <n v="0"/>
    <n v="0"/>
    <n v="0"/>
    <n v="0"/>
    <n v="0"/>
    <n v="2"/>
    <n v="3"/>
    <n v="3"/>
    <n v="3"/>
    <n v="4"/>
  </r>
  <r>
    <x v="4"/>
    <x v="7"/>
    <x v="34"/>
    <n v="0"/>
    <n v="0"/>
    <n v="0"/>
    <n v="0"/>
    <n v="1"/>
    <n v="1"/>
    <n v="0"/>
    <n v="0"/>
    <n v="0"/>
    <n v="0"/>
  </r>
  <r>
    <x v="4"/>
    <x v="7"/>
    <x v="140"/>
    <n v="1"/>
    <n v="4"/>
    <n v="3"/>
    <n v="1"/>
    <n v="6"/>
    <n v="2"/>
    <n v="0"/>
    <n v="0"/>
    <n v="0"/>
    <n v="0"/>
  </r>
  <r>
    <x v="4"/>
    <x v="7"/>
    <x v="156"/>
    <n v="1"/>
    <n v="5"/>
    <n v="3"/>
    <n v="6"/>
    <n v="4"/>
    <n v="8"/>
    <n v="0"/>
    <n v="0"/>
    <n v="0"/>
    <n v="0"/>
  </r>
  <r>
    <x v="5"/>
    <x v="1"/>
    <x v="157"/>
    <n v="0"/>
    <n v="0"/>
    <n v="0"/>
    <n v="0"/>
    <n v="0"/>
    <n v="0"/>
    <n v="0"/>
    <n v="1"/>
    <n v="0"/>
    <n v="0"/>
  </r>
  <r>
    <x v="5"/>
    <x v="1"/>
    <x v="68"/>
    <n v="0"/>
    <n v="0"/>
    <n v="0"/>
    <n v="0"/>
    <n v="0"/>
    <n v="0"/>
    <n v="1"/>
    <n v="5"/>
    <n v="0"/>
    <n v="2"/>
  </r>
  <r>
    <x v="5"/>
    <x v="2"/>
    <x v="158"/>
    <n v="0"/>
    <n v="2"/>
    <n v="0"/>
    <n v="0"/>
    <n v="1"/>
    <n v="0"/>
    <n v="0"/>
    <n v="0"/>
    <n v="0"/>
    <n v="1"/>
  </r>
  <r>
    <x v="5"/>
    <x v="2"/>
    <x v="159"/>
    <n v="0"/>
    <n v="0"/>
    <n v="0"/>
    <n v="1"/>
    <n v="0"/>
    <n v="1"/>
    <n v="0"/>
    <n v="0"/>
    <n v="0"/>
    <n v="0"/>
  </r>
  <r>
    <x v="5"/>
    <x v="2"/>
    <x v="73"/>
    <n v="1"/>
    <n v="1"/>
    <n v="5"/>
    <n v="5"/>
    <n v="1"/>
    <n v="2"/>
    <n v="5"/>
    <n v="4"/>
    <n v="2"/>
    <n v="1"/>
  </r>
  <r>
    <x v="5"/>
    <x v="2"/>
    <x v="74"/>
    <n v="6"/>
    <n v="9"/>
    <n v="4"/>
    <n v="3"/>
    <n v="6"/>
    <n v="6"/>
    <n v="1"/>
    <n v="8"/>
    <n v="4"/>
    <n v="4"/>
  </r>
  <r>
    <x v="5"/>
    <x v="2"/>
    <x v="75"/>
    <n v="4"/>
    <n v="3"/>
    <n v="4"/>
    <n v="9"/>
    <n v="4"/>
    <n v="3"/>
    <n v="4"/>
    <n v="5"/>
    <n v="4"/>
    <n v="4"/>
  </r>
  <r>
    <x v="5"/>
    <x v="2"/>
    <x v="157"/>
    <n v="0"/>
    <n v="0"/>
    <n v="0"/>
    <n v="1"/>
    <n v="0"/>
    <n v="0"/>
    <n v="0"/>
    <n v="1"/>
    <n v="0"/>
    <n v="0"/>
  </r>
  <r>
    <x v="5"/>
    <x v="2"/>
    <x v="76"/>
    <n v="1"/>
    <n v="0"/>
    <n v="1"/>
    <n v="3"/>
    <n v="2"/>
    <n v="1"/>
    <n v="1"/>
    <n v="2"/>
    <n v="1"/>
    <n v="1"/>
  </r>
  <r>
    <x v="5"/>
    <x v="2"/>
    <x v="77"/>
    <n v="6"/>
    <n v="5"/>
    <n v="3"/>
    <n v="7"/>
    <n v="7"/>
    <n v="13"/>
    <n v="7"/>
    <n v="6"/>
    <n v="8"/>
    <n v="4"/>
  </r>
  <r>
    <x v="5"/>
    <x v="2"/>
    <x v="160"/>
    <n v="3"/>
    <n v="2"/>
    <n v="3"/>
    <n v="3"/>
    <n v="2"/>
    <n v="3"/>
    <n v="2"/>
    <n v="1"/>
    <n v="1"/>
    <n v="1"/>
  </r>
  <r>
    <x v="5"/>
    <x v="2"/>
    <x v="80"/>
    <n v="0"/>
    <n v="2"/>
    <n v="0"/>
    <n v="1"/>
    <n v="0"/>
    <n v="1"/>
    <n v="0"/>
    <n v="1"/>
    <n v="0"/>
    <n v="1"/>
  </r>
  <r>
    <x v="5"/>
    <x v="2"/>
    <x v="81"/>
    <n v="2"/>
    <n v="2"/>
    <n v="3"/>
    <n v="2"/>
    <n v="0"/>
    <n v="3"/>
    <n v="1"/>
    <n v="1"/>
    <n v="1"/>
    <n v="1"/>
  </r>
  <r>
    <x v="5"/>
    <x v="2"/>
    <x v="139"/>
    <n v="1"/>
    <n v="0"/>
    <n v="0"/>
    <n v="1"/>
    <n v="0"/>
    <n v="2"/>
    <n v="0"/>
    <n v="1"/>
    <n v="1"/>
    <n v="0"/>
  </r>
  <r>
    <x v="5"/>
    <x v="2"/>
    <x v="83"/>
    <n v="5"/>
    <n v="3"/>
    <n v="3"/>
    <n v="10"/>
    <n v="2"/>
    <n v="1"/>
    <n v="2"/>
    <n v="7"/>
    <n v="4"/>
    <n v="4"/>
  </r>
  <r>
    <x v="5"/>
    <x v="2"/>
    <x v="161"/>
    <n v="16"/>
    <n v="16"/>
    <n v="11"/>
    <n v="14"/>
    <n v="20"/>
    <n v="14"/>
    <n v="21"/>
    <n v="12"/>
    <n v="17"/>
    <n v="20"/>
  </r>
  <r>
    <x v="5"/>
    <x v="2"/>
    <x v="86"/>
    <n v="0"/>
    <n v="0"/>
    <n v="0"/>
    <n v="0"/>
    <n v="0"/>
    <n v="0"/>
    <n v="1"/>
    <n v="0"/>
    <n v="0"/>
    <n v="0"/>
  </r>
  <r>
    <x v="5"/>
    <x v="3"/>
    <x v="159"/>
    <n v="0"/>
    <n v="0"/>
    <n v="0"/>
    <n v="0"/>
    <n v="0"/>
    <n v="1"/>
    <n v="0"/>
    <n v="0"/>
    <n v="0"/>
    <n v="0"/>
  </r>
  <r>
    <x v="5"/>
    <x v="3"/>
    <x v="157"/>
    <n v="0"/>
    <n v="0"/>
    <n v="0"/>
    <n v="0"/>
    <n v="1"/>
    <n v="0"/>
    <n v="0"/>
    <n v="0"/>
    <n v="0"/>
    <n v="0"/>
  </r>
  <r>
    <x v="5"/>
    <x v="3"/>
    <x v="160"/>
    <n v="0"/>
    <n v="0"/>
    <n v="0"/>
    <n v="0"/>
    <n v="0"/>
    <n v="1"/>
    <n v="0"/>
    <n v="0"/>
    <n v="0"/>
    <n v="0"/>
  </r>
  <r>
    <x v="5"/>
    <x v="3"/>
    <x v="142"/>
    <n v="0"/>
    <n v="2"/>
    <n v="0"/>
    <n v="0"/>
    <n v="1"/>
    <n v="1"/>
    <n v="0"/>
    <n v="0"/>
    <n v="0"/>
    <n v="1"/>
  </r>
  <r>
    <x v="5"/>
    <x v="3"/>
    <x v="162"/>
    <n v="4"/>
    <n v="3"/>
    <n v="8"/>
    <n v="3"/>
    <n v="5"/>
    <n v="1"/>
    <n v="7"/>
    <n v="4"/>
    <n v="4"/>
    <n v="6"/>
  </r>
  <r>
    <x v="5"/>
    <x v="6"/>
    <x v="146"/>
    <n v="0"/>
    <n v="3"/>
    <n v="4"/>
    <n v="1"/>
    <n v="1"/>
    <n v="1"/>
    <n v="1"/>
    <n v="1"/>
    <n v="2"/>
    <n v="2"/>
  </r>
  <r>
    <x v="5"/>
    <x v="6"/>
    <x v="97"/>
    <n v="0"/>
    <n v="0"/>
    <n v="0"/>
    <n v="1"/>
    <n v="0"/>
    <n v="0"/>
    <n v="0"/>
    <n v="0"/>
    <n v="2"/>
    <n v="3"/>
  </r>
  <r>
    <x v="5"/>
    <x v="6"/>
    <x v="158"/>
    <n v="1"/>
    <n v="2"/>
    <n v="2"/>
    <n v="0"/>
    <n v="1"/>
    <n v="2"/>
    <n v="2"/>
    <n v="0"/>
    <n v="2"/>
    <n v="1"/>
  </r>
  <r>
    <x v="5"/>
    <x v="6"/>
    <x v="159"/>
    <n v="0"/>
    <n v="0"/>
    <n v="2"/>
    <n v="1"/>
    <n v="2"/>
    <n v="2"/>
    <n v="1"/>
    <n v="2"/>
    <n v="2"/>
    <n v="1"/>
  </r>
  <r>
    <x v="5"/>
    <x v="6"/>
    <x v="102"/>
    <n v="5"/>
    <n v="3"/>
    <n v="0"/>
    <n v="5"/>
    <n v="5"/>
    <n v="2"/>
    <n v="2"/>
    <n v="3"/>
    <n v="3"/>
    <n v="6"/>
  </r>
  <r>
    <x v="5"/>
    <x v="6"/>
    <x v="104"/>
    <n v="6"/>
    <n v="3"/>
    <n v="7"/>
    <n v="2"/>
    <n v="4"/>
    <n v="4"/>
    <n v="7"/>
    <n v="2"/>
    <n v="4"/>
    <n v="6"/>
  </r>
  <r>
    <x v="5"/>
    <x v="6"/>
    <x v="157"/>
    <n v="0"/>
    <n v="0"/>
    <n v="0"/>
    <n v="1"/>
    <n v="0"/>
    <n v="0"/>
    <n v="1"/>
    <n v="0"/>
    <n v="0"/>
    <n v="1"/>
  </r>
  <r>
    <x v="5"/>
    <x v="6"/>
    <x v="68"/>
    <n v="1"/>
    <n v="4"/>
    <n v="5"/>
    <n v="3"/>
    <n v="4"/>
    <n v="1"/>
    <n v="0"/>
    <n v="0"/>
    <n v="0"/>
    <n v="0"/>
  </r>
  <r>
    <x v="5"/>
    <x v="6"/>
    <x v="160"/>
    <n v="0"/>
    <n v="1"/>
    <n v="0"/>
    <n v="0"/>
    <n v="0"/>
    <n v="0"/>
    <n v="0"/>
    <n v="0"/>
    <n v="0"/>
    <n v="0"/>
  </r>
  <r>
    <x v="5"/>
    <x v="6"/>
    <x v="163"/>
    <n v="2"/>
    <n v="0"/>
    <n v="3"/>
    <n v="1"/>
    <n v="0"/>
    <n v="0"/>
    <n v="0"/>
    <n v="0"/>
    <n v="0"/>
    <n v="0"/>
  </r>
  <r>
    <x v="5"/>
    <x v="6"/>
    <x v="148"/>
    <n v="0"/>
    <n v="0"/>
    <n v="2"/>
    <n v="2"/>
    <n v="1"/>
    <n v="2"/>
    <n v="3"/>
    <n v="5"/>
    <n v="1"/>
    <n v="1"/>
  </r>
  <r>
    <x v="5"/>
    <x v="6"/>
    <x v="150"/>
    <n v="0"/>
    <n v="1"/>
    <n v="1"/>
    <n v="0"/>
    <n v="4"/>
    <n v="1"/>
    <n v="2"/>
    <n v="0"/>
    <n v="0"/>
    <n v="1"/>
  </r>
  <r>
    <x v="5"/>
    <x v="6"/>
    <x v="164"/>
    <n v="0"/>
    <n v="0"/>
    <n v="0"/>
    <n v="0"/>
    <n v="0"/>
    <n v="2"/>
    <n v="0"/>
    <n v="0"/>
    <n v="1"/>
    <n v="3"/>
  </r>
  <r>
    <x v="5"/>
    <x v="6"/>
    <x v="153"/>
    <n v="2"/>
    <n v="0"/>
    <n v="3"/>
    <n v="3"/>
    <n v="8"/>
    <n v="4"/>
    <n v="5"/>
    <n v="2"/>
    <n v="2"/>
    <n v="1"/>
  </r>
  <r>
    <x v="5"/>
    <x v="6"/>
    <x v="120"/>
    <n v="0"/>
    <n v="2"/>
    <n v="5"/>
    <n v="2"/>
    <n v="2"/>
    <n v="7"/>
    <n v="4"/>
    <n v="3"/>
    <n v="1"/>
    <n v="1"/>
  </r>
  <r>
    <x v="5"/>
    <x v="6"/>
    <x v="154"/>
    <n v="7"/>
    <n v="5"/>
    <n v="1"/>
    <n v="0"/>
    <n v="0"/>
    <n v="0"/>
    <n v="0"/>
    <n v="0"/>
    <n v="0"/>
    <n v="0"/>
  </r>
  <r>
    <x v="5"/>
    <x v="6"/>
    <x v="155"/>
    <n v="0"/>
    <n v="1"/>
    <n v="6"/>
    <n v="3"/>
    <n v="8"/>
    <n v="3"/>
    <n v="3"/>
    <n v="6"/>
    <n v="5"/>
    <n v="5"/>
  </r>
  <r>
    <x v="5"/>
    <x v="6"/>
    <x v="128"/>
    <n v="0"/>
    <n v="0"/>
    <n v="0"/>
    <n v="0"/>
    <n v="0"/>
    <n v="1"/>
    <n v="1"/>
    <n v="1"/>
    <n v="2"/>
    <n v="3"/>
  </r>
  <r>
    <x v="5"/>
    <x v="7"/>
    <x v="157"/>
    <n v="0"/>
    <n v="0"/>
    <n v="0"/>
    <n v="0"/>
    <n v="1"/>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n v="37"/>
    <n v="30"/>
    <n v="20"/>
    <n v="32"/>
    <n v="31"/>
    <n v="17"/>
    <n v="23"/>
    <n v="11"/>
    <n v="15"/>
    <n v="18"/>
  </r>
  <r>
    <x v="1"/>
    <n v="4"/>
    <n v="6"/>
    <n v="7"/>
    <n v="2"/>
    <n v="1"/>
    <n v="4"/>
    <n v="4"/>
    <n v="3"/>
    <n v="2"/>
    <n v="5"/>
  </r>
  <r>
    <x v="2"/>
    <n v="12"/>
    <n v="15"/>
    <n v="10"/>
    <n v="9"/>
    <n v="11"/>
    <n v="15"/>
    <n v="10"/>
    <n v="9"/>
    <n v="10"/>
    <n v="13"/>
  </r>
  <r>
    <x v="3"/>
    <n v="9"/>
    <n v="7"/>
    <n v="9"/>
    <n v="13"/>
    <n v="10"/>
    <n v="18"/>
    <n v="17"/>
    <n v="16"/>
    <n v="20"/>
    <n v="28"/>
  </r>
  <r>
    <x v="4"/>
    <n v="17"/>
    <n v="16"/>
    <n v="19"/>
    <n v="17"/>
    <n v="12"/>
    <n v="19"/>
    <n v="10"/>
    <n v="14"/>
    <n v="19"/>
    <n v="26"/>
  </r>
  <r>
    <x v="5"/>
    <n v="877"/>
    <n v="946"/>
    <n v="909"/>
    <n v="926"/>
    <n v="980"/>
    <n v="1031"/>
    <n v="1045"/>
    <n v="1063"/>
    <n v="1053"/>
    <n v="970"/>
  </r>
  <r>
    <x v="6"/>
    <n v="14"/>
    <n v="21"/>
    <n v="27"/>
    <n v="28"/>
    <n v="35"/>
    <n v="28"/>
    <n v="32"/>
    <n v="41"/>
    <n v="38"/>
    <n v="40"/>
  </r>
  <r>
    <x v="7"/>
    <n v="970"/>
    <n v="1041"/>
    <n v="1001"/>
    <n v="1027"/>
    <n v="1080"/>
    <n v="1132"/>
    <n v="1141"/>
    <n v="1157"/>
    <n v="1157"/>
    <n v="1100"/>
  </r>
  <r>
    <x v="8"/>
    <n v="66"/>
    <n v="62"/>
    <n v="67"/>
    <n v="40"/>
    <n v="41"/>
    <n v="29"/>
    <n v="31"/>
    <n v="21"/>
    <n v="12"/>
    <n v="12"/>
  </r>
  <r>
    <x v="9"/>
    <n v="1036"/>
    <n v="1103"/>
    <n v="1068"/>
    <n v="1067"/>
    <n v="1121"/>
    <n v="1161"/>
    <n v="1172"/>
    <n v="1178"/>
    <n v="1169"/>
    <n v="111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n v="9"/>
    <n v="10"/>
    <n v="14"/>
    <n v="9"/>
    <n v="7"/>
    <n v="13"/>
    <n v="6"/>
    <n v="8"/>
    <n v="7"/>
    <n v="6"/>
  </r>
  <r>
    <x v="1"/>
    <n v="0"/>
    <n v="0"/>
    <n v="0"/>
    <n v="0"/>
    <n v="1"/>
    <n v="1"/>
    <n v="0"/>
    <n v="0"/>
    <n v="0"/>
    <n v="1"/>
  </r>
  <r>
    <x v="2"/>
    <n v="3"/>
    <n v="4"/>
    <n v="3"/>
    <n v="7"/>
    <n v="3"/>
    <n v="4"/>
    <n v="9"/>
    <n v="5"/>
    <n v="6"/>
    <n v="3"/>
  </r>
  <r>
    <x v="3"/>
    <n v="3"/>
    <n v="9"/>
    <n v="6"/>
    <n v="4"/>
    <n v="2"/>
    <n v="2"/>
    <n v="4"/>
    <n v="7"/>
    <n v="4"/>
    <n v="10"/>
  </r>
  <r>
    <x v="4"/>
    <n v="1"/>
    <n v="4"/>
    <n v="3"/>
    <n v="4"/>
    <n v="4"/>
    <n v="5"/>
    <n v="1"/>
    <n v="3"/>
    <n v="2"/>
    <n v="12"/>
  </r>
  <r>
    <x v="5"/>
    <n v="117"/>
    <n v="92"/>
    <n v="130"/>
    <n v="138"/>
    <n v="134"/>
    <n v="165"/>
    <n v="136"/>
    <n v="191"/>
    <n v="198"/>
    <n v="175"/>
  </r>
  <r>
    <x v="6"/>
    <n v="0"/>
    <n v="5"/>
    <n v="3"/>
    <n v="5"/>
    <n v="3"/>
    <n v="4"/>
    <n v="4"/>
    <n v="8"/>
    <n v="7"/>
    <n v="11"/>
  </r>
  <r>
    <x v="7"/>
    <n v="133"/>
    <n v="124"/>
    <n v="159"/>
    <n v="167"/>
    <n v="154"/>
    <n v="194"/>
    <n v="160"/>
    <n v="222"/>
    <n v="224"/>
    <n v="218"/>
  </r>
  <r>
    <x v="8"/>
    <n v="192"/>
    <n v="234"/>
    <n v="257"/>
    <n v="322"/>
    <n v="284"/>
    <n v="254"/>
    <n v="197"/>
    <n v="202"/>
    <n v="129"/>
    <n v="167"/>
  </r>
  <r>
    <x v="9"/>
    <n v="325"/>
    <n v="358"/>
    <n v="416"/>
    <n v="489"/>
    <n v="438"/>
    <n v="448"/>
    <n v="357"/>
    <n v="424"/>
    <n v="353"/>
    <n v="38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n v="7"/>
    <n v="3"/>
    <n v="5"/>
    <n v="1"/>
    <n v="3"/>
    <n v="8"/>
    <n v="2"/>
    <n v="4"/>
    <n v="2"/>
    <n v="5"/>
  </r>
  <r>
    <x v="1"/>
    <n v="0"/>
    <n v="0"/>
    <n v="0"/>
    <n v="0"/>
    <n v="0"/>
    <n v="0"/>
    <n v="0"/>
    <n v="0"/>
    <n v="0"/>
    <n v="0"/>
  </r>
  <r>
    <x v="2"/>
    <n v="0"/>
    <n v="1"/>
    <n v="2"/>
    <n v="2"/>
    <n v="0"/>
    <n v="1"/>
    <n v="2"/>
    <n v="0"/>
    <n v="0"/>
    <n v="2"/>
  </r>
  <r>
    <x v="3"/>
    <n v="1"/>
    <n v="0"/>
    <n v="3"/>
    <n v="1"/>
    <n v="1"/>
    <n v="0"/>
    <n v="0"/>
    <n v="0"/>
    <n v="0"/>
    <n v="0"/>
  </r>
  <r>
    <x v="4"/>
    <n v="1"/>
    <n v="0"/>
    <n v="0"/>
    <n v="0"/>
    <n v="0"/>
    <n v="1"/>
    <n v="1"/>
    <n v="1"/>
    <n v="0"/>
    <n v="0"/>
  </r>
  <r>
    <x v="5"/>
    <n v="27"/>
    <n v="28"/>
    <n v="27"/>
    <n v="26"/>
    <n v="33"/>
    <n v="20"/>
    <n v="32"/>
    <n v="26"/>
    <n v="23"/>
    <n v="21"/>
  </r>
  <r>
    <x v="6"/>
    <n v="1"/>
    <n v="0"/>
    <n v="1"/>
    <n v="1"/>
    <n v="1"/>
    <n v="0"/>
    <n v="2"/>
    <n v="0"/>
    <n v="3"/>
    <n v="1"/>
  </r>
  <r>
    <x v="7"/>
    <n v="37"/>
    <n v="32"/>
    <n v="38"/>
    <n v="31"/>
    <n v="38"/>
    <n v="30"/>
    <n v="39"/>
    <n v="31"/>
    <n v="28"/>
    <n v="29"/>
  </r>
  <r>
    <x v="8"/>
    <n v="36"/>
    <n v="43"/>
    <n v="48"/>
    <n v="57"/>
    <n v="55"/>
    <n v="56"/>
    <n v="46"/>
    <n v="53"/>
    <n v="46"/>
    <n v="57"/>
  </r>
  <r>
    <x v="9"/>
    <n v="73"/>
    <n v="75"/>
    <n v="86"/>
    <n v="88"/>
    <n v="93"/>
    <n v="86"/>
    <n v="85"/>
    <n v="84"/>
    <n v="74"/>
    <n v="86"/>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n v="0"/>
    <n v="0"/>
    <n v="0"/>
    <n v="0"/>
    <n v="0"/>
    <n v="0"/>
    <n v="0"/>
    <n v="5"/>
    <n v="5"/>
    <n v="6"/>
  </r>
  <r>
    <x v="0"/>
    <x v="1"/>
    <n v="0"/>
    <n v="0"/>
    <n v="0"/>
    <n v="0"/>
    <n v="0"/>
    <n v="0"/>
    <n v="0"/>
    <n v="0"/>
    <n v="5"/>
    <n v="3"/>
  </r>
  <r>
    <x v="0"/>
    <x v="2"/>
    <n v="0"/>
    <n v="1"/>
    <n v="0"/>
    <n v="0"/>
    <n v="0"/>
    <n v="0"/>
    <n v="0"/>
    <n v="0"/>
    <n v="0"/>
    <n v="0"/>
  </r>
  <r>
    <x v="1"/>
    <x v="3"/>
    <n v="0"/>
    <n v="0"/>
    <n v="0"/>
    <n v="0"/>
    <n v="0"/>
    <n v="0"/>
    <n v="0"/>
    <n v="6"/>
    <n v="4"/>
    <n v="1"/>
  </r>
  <r>
    <x v="1"/>
    <x v="4"/>
    <n v="0"/>
    <n v="0"/>
    <n v="0"/>
    <n v="0"/>
    <n v="0"/>
    <n v="0"/>
    <n v="0"/>
    <n v="0"/>
    <n v="0"/>
    <n v="5"/>
  </r>
  <r>
    <x v="1"/>
    <x v="5"/>
    <n v="0"/>
    <n v="0"/>
    <n v="0"/>
    <n v="0"/>
    <n v="0"/>
    <n v="0"/>
    <n v="0"/>
    <n v="1"/>
    <n v="0"/>
    <n v="0"/>
  </r>
  <r>
    <x v="1"/>
    <x v="6"/>
    <n v="0"/>
    <n v="0"/>
    <n v="0"/>
    <n v="0"/>
    <n v="0"/>
    <n v="0"/>
    <n v="0"/>
    <n v="0"/>
    <n v="1"/>
    <n v="1"/>
  </r>
  <r>
    <x v="1"/>
    <x v="7"/>
    <n v="0"/>
    <n v="0"/>
    <n v="0"/>
    <n v="0"/>
    <n v="0"/>
    <n v="0"/>
    <n v="0"/>
    <n v="0"/>
    <n v="6"/>
    <n v="3"/>
  </r>
  <r>
    <x v="2"/>
    <x v="8"/>
    <n v="0"/>
    <n v="0"/>
    <n v="0"/>
    <n v="0"/>
    <n v="0"/>
    <n v="0"/>
    <n v="0"/>
    <n v="2"/>
    <n v="0"/>
    <n v="0"/>
  </r>
  <r>
    <x v="2"/>
    <x v="9"/>
    <n v="17"/>
    <n v="20"/>
    <n v="56"/>
    <n v="40"/>
    <n v="34"/>
    <n v="20"/>
    <n v="9"/>
    <n v="11"/>
    <n v="6"/>
    <n v="4"/>
  </r>
  <r>
    <x v="2"/>
    <x v="10"/>
    <n v="0"/>
    <n v="0"/>
    <n v="0"/>
    <n v="0"/>
    <n v="0"/>
    <n v="0"/>
    <n v="0"/>
    <n v="0"/>
    <n v="1"/>
    <n v="1"/>
  </r>
  <r>
    <x v="2"/>
    <x v="11"/>
    <n v="0"/>
    <n v="0"/>
    <n v="0"/>
    <n v="0"/>
    <n v="0"/>
    <n v="0"/>
    <n v="0"/>
    <n v="0"/>
    <n v="0"/>
    <n v="1"/>
  </r>
  <r>
    <x v="2"/>
    <x v="12"/>
    <n v="0"/>
    <n v="0"/>
    <n v="0"/>
    <n v="0"/>
    <n v="0"/>
    <n v="0"/>
    <n v="0"/>
    <n v="0"/>
    <n v="3"/>
    <n v="3"/>
  </r>
  <r>
    <x v="2"/>
    <x v="13"/>
    <n v="0"/>
    <n v="0"/>
    <n v="0"/>
    <n v="0"/>
    <n v="0"/>
    <n v="0"/>
    <n v="0"/>
    <n v="2"/>
    <n v="1"/>
    <n v="0"/>
  </r>
  <r>
    <x v="2"/>
    <x v="14"/>
    <n v="24"/>
    <n v="23"/>
    <n v="20"/>
    <n v="15"/>
    <n v="20"/>
    <n v="1"/>
    <n v="0"/>
    <n v="0"/>
    <n v="2"/>
    <n v="6"/>
  </r>
  <r>
    <x v="2"/>
    <x v="15"/>
    <n v="0"/>
    <n v="0"/>
    <n v="0"/>
    <n v="0"/>
    <n v="0"/>
    <n v="0"/>
    <n v="0"/>
    <n v="0"/>
    <n v="6"/>
    <n v="4"/>
  </r>
  <r>
    <x v="2"/>
    <x v="16"/>
    <n v="0"/>
    <n v="0"/>
    <n v="0"/>
    <n v="0"/>
    <n v="0"/>
    <n v="0"/>
    <n v="0"/>
    <n v="0"/>
    <n v="2"/>
    <n v="0"/>
  </r>
  <r>
    <x v="2"/>
    <x v="17"/>
    <n v="0"/>
    <n v="0"/>
    <n v="0"/>
    <n v="0"/>
    <n v="0"/>
    <n v="0"/>
    <n v="0"/>
    <n v="0"/>
    <n v="2"/>
    <n v="5"/>
  </r>
  <r>
    <x v="2"/>
    <x v="18"/>
    <n v="14"/>
    <n v="12"/>
    <n v="9"/>
    <n v="22"/>
    <n v="27"/>
    <n v="15"/>
    <n v="15"/>
    <n v="14"/>
    <n v="7"/>
    <n v="6"/>
  </r>
  <r>
    <x v="2"/>
    <x v="19"/>
    <n v="4"/>
    <n v="5"/>
    <n v="6"/>
    <n v="0"/>
    <n v="2"/>
    <n v="0"/>
    <n v="0"/>
    <n v="0"/>
    <n v="0"/>
    <n v="0"/>
  </r>
  <r>
    <x v="2"/>
    <x v="20"/>
    <n v="0"/>
    <n v="0"/>
    <n v="0"/>
    <n v="0"/>
    <n v="0"/>
    <n v="0"/>
    <n v="0"/>
    <n v="0"/>
    <n v="0"/>
    <n v="3"/>
  </r>
  <r>
    <x v="2"/>
    <x v="21"/>
    <n v="0"/>
    <n v="0"/>
    <n v="0"/>
    <n v="0"/>
    <n v="0"/>
    <n v="0"/>
    <n v="0"/>
    <n v="0"/>
    <n v="5"/>
    <n v="7"/>
  </r>
  <r>
    <x v="2"/>
    <x v="22"/>
    <n v="0"/>
    <n v="0"/>
    <n v="0"/>
    <n v="0"/>
    <n v="0"/>
    <n v="0"/>
    <n v="0"/>
    <n v="13"/>
    <n v="7"/>
    <n v="13"/>
  </r>
  <r>
    <x v="2"/>
    <x v="23"/>
    <n v="0"/>
    <n v="0"/>
    <n v="0"/>
    <n v="0"/>
    <n v="0"/>
    <n v="0"/>
    <n v="0"/>
    <n v="1"/>
    <n v="0"/>
    <n v="2"/>
  </r>
  <r>
    <x v="2"/>
    <x v="24"/>
    <n v="0"/>
    <n v="0"/>
    <n v="0"/>
    <n v="0"/>
    <n v="0"/>
    <n v="0"/>
    <n v="0"/>
    <n v="0"/>
    <n v="1"/>
    <n v="0"/>
  </r>
  <r>
    <x v="2"/>
    <x v="25"/>
    <n v="0"/>
    <n v="0"/>
    <n v="0"/>
    <n v="0"/>
    <n v="0"/>
    <n v="0"/>
    <n v="0"/>
    <n v="0"/>
    <n v="1"/>
    <n v="0"/>
  </r>
  <r>
    <x v="2"/>
    <x v="26"/>
    <n v="0"/>
    <n v="0"/>
    <n v="0"/>
    <n v="0"/>
    <n v="0"/>
    <n v="0"/>
    <n v="0"/>
    <n v="0"/>
    <n v="1"/>
    <n v="0"/>
  </r>
  <r>
    <x v="2"/>
    <x v="27"/>
    <n v="0"/>
    <n v="0"/>
    <n v="0"/>
    <n v="0"/>
    <n v="0"/>
    <n v="0"/>
    <n v="0"/>
    <n v="0"/>
    <n v="0"/>
    <n v="1"/>
  </r>
  <r>
    <x v="2"/>
    <x v="28"/>
    <n v="0"/>
    <n v="0"/>
    <n v="0"/>
    <n v="0"/>
    <n v="0"/>
    <n v="0"/>
    <n v="0"/>
    <n v="0"/>
    <n v="0"/>
    <n v="1"/>
  </r>
  <r>
    <x v="2"/>
    <x v="29"/>
    <n v="0"/>
    <n v="0"/>
    <n v="0"/>
    <n v="0"/>
    <n v="0"/>
    <n v="0"/>
    <n v="0"/>
    <n v="0"/>
    <n v="0"/>
    <n v="1"/>
  </r>
  <r>
    <x v="2"/>
    <x v="30"/>
    <n v="0"/>
    <n v="0"/>
    <n v="0"/>
    <n v="0"/>
    <n v="0"/>
    <n v="0"/>
    <n v="0"/>
    <n v="0"/>
    <n v="2"/>
    <n v="2"/>
  </r>
  <r>
    <x v="2"/>
    <x v="31"/>
    <n v="0"/>
    <n v="0"/>
    <n v="0"/>
    <n v="0"/>
    <n v="4"/>
    <n v="8"/>
    <n v="6"/>
    <n v="10"/>
    <n v="6"/>
    <n v="3"/>
  </r>
  <r>
    <x v="2"/>
    <x v="31"/>
    <n v="0"/>
    <n v="0"/>
    <n v="0"/>
    <n v="0"/>
    <n v="1"/>
    <n v="4"/>
    <n v="4"/>
    <n v="1"/>
    <n v="1"/>
    <n v="1"/>
  </r>
  <r>
    <x v="2"/>
    <x v="32"/>
    <n v="0"/>
    <n v="0"/>
    <n v="0"/>
    <n v="0"/>
    <n v="0"/>
    <n v="0"/>
    <n v="0"/>
    <n v="0"/>
    <n v="1"/>
    <n v="0"/>
  </r>
  <r>
    <x v="2"/>
    <x v="33"/>
    <n v="0"/>
    <n v="0"/>
    <n v="0"/>
    <n v="0"/>
    <n v="0"/>
    <n v="0"/>
    <n v="0"/>
    <n v="0"/>
    <n v="1"/>
    <n v="0"/>
  </r>
  <r>
    <x v="2"/>
    <x v="33"/>
    <n v="0"/>
    <n v="0"/>
    <n v="0"/>
    <n v="0"/>
    <n v="0"/>
    <n v="0"/>
    <n v="1"/>
    <n v="1"/>
    <n v="1"/>
    <n v="1"/>
  </r>
  <r>
    <x v="3"/>
    <x v="34"/>
    <n v="1"/>
    <n v="1"/>
    <n v="1"/>
    <n v="1"/>
    <n v="0"/>
    <n v="1"/>
    <n v="0"/>
    <n v="0"/>
    <n v="0"/>
    <n v="0"/>
  </r>
  <r>
    <x v="3"/>
    <x v="35"/>
    <n v="1"/>
    <n v="4"/>
    <n v="0"/>
    <n v="2"/>
    <n v="0"/>
    <n v="0"/>
    <n v="0"/>
    <n v="0"/>
    <n v="0"/>
    <n v="0"/>
  </r>
  <r>
    <x v="3"/>
    <x v="36"/>
    <n v="0"/>
    <n v="0"/>
    <n v="0"/>
    <n v="0"/>
    <n v="0"/>
    <n v="0"/>
    <n v="1"/>
    <n v="0"/>
    <n v="0"/>
    <n v="0"/>
  </r>
  <r>
    <x v="4"/>
    <x v="37"/>
    <n v="9"/>
    <n v="8"/>
    <n v="11"/>
    <n v="11"/>
    <n v="22"/>
    <n v="7"/>
    <n v="4"/>
    <n v="2"/>
    <n v="0"/>
    <n v="0"/>
  </r>
  <r>
    <x v="4"/>
    <x v="32"/>
    <n v="0"/>
    <n v="2"/>
    <n v="5"/>
    <n v="6"/>
    <n v="3"/>
    <n v="2"/>
    <n v="0"/>
    <n v="0"/>
    <n v="0"/>
    <n v="0"/>
  </r>
  <r>
    <x v="5"/>
    <x v="38"/>
    <n v="0"/>
    <n v="0"/>
    <n v="0"/>
    <n v="0"/>
    <n v="0"/>
    <n v="0"/>
    <n v="0"/>
    <n v="0"/>
    <n v="2"/>
    <n v="1"/>
  </r>
  <r>
    <x v="5"/>
    <x v="39"/>
    <n v="0"/>
    <n v="0"/>
    <n v="0"/>
    <n v="0"/>
    <n v="0"/>
    <n v="0"/>
    <n v="0"/>
    <n v="33"/>
    <n v="36"/>
    <n v="39"/>
  </r>
  <r>
    <x v="5"/>
    <x v="40"/>
    <n v="0"/>
    <n v="1"/>
    <n v="0"/>
    <n v="1"/>
    <n v="0"/>
    <n v="0"/>
    <n v="0"/>
    <n v="0"/>
    <n v="0"/>
    <n v="0"/>
  </r>
  <r>
    <x v="5"/>
    <x v="41"/>
    <n v="0"/>
    <n v="0"/>
    <n v="0"/>
    <n v="0"/>
    <n v="0"/>
    <n v="0"/>
    <n v="1"/>
    <n v="0"/>
    <n v="0"/>
    <n v="0"/>
  </r>
  <r>
    <x v="5"/>
    <x v="42"/>
    <n v="9"/>
    <n v="7"/>
    <n v="7"/>
    <n v="0"/>
    <n v="0"/>
    <n v="0"/>
    <n v="0"/>
    <n v="0"/>
    <n v="1"/>
    <n v="1"/>
  </r>
  <r>
    <x v="5"/>
    <x v="43"/>
    <n v="2"/>
    <n v="2"/>
    <n v="3"/>
    <n v="0"/>
    <n v="0"/>
    <n v="0"/>
    <n v="0"/>
    <n v="0"/>
    <n v="0"/>
    <n v="0"/>
  </r>
  <r>
    <x v="5"/>
    <x v="44"/>
    <n v="0"/>
    <n v="0"/>
    <n v="0"/>
    <n v="0"/>
    <n v="0"/>
    <n v="0"/>
    <n v="0"/>
    <n v="0"/>
    <n v="0"/>
    <n v="4"/>
  </r>
  <r>
    <x v="5"/>
    <x v="45"/>
    <n v="0"/>
    <n v="0"/>
    <n v="0"/>
    <n v="0"/>
    <n v="0"/>
    <n v="0"/>
    <n v="0"/>
    <n v="0"/>
    <n v="1"/>
    <n v="3"/>
  </r>
  <r>
    <x v="5"/>
    <x v="46"/>
    <n v="1"/>
    <n v="0"/>
    <n v="0"/>
    <n v="0"/>
    <n v="0"/>
    <n v="0"/>
    <n v="0"/>
    <n v="0"/>
    <n v="0"/>
    <n v="0"/>
  </r>
  <r>
    <x v="5"/>
    <x v="47"/>
    <n v="1"/>
    <n v="4"/>
    <n v="2"/>
    <n v="2"/>
    <n v="2"/>
    <n v="0"/>
    <n v="0"/>
    <n v="0"/>
    <n v="0"/>
    <n v="0"/>
  </r>
  <r>
    <x v="5"/>
    <x v="48"/>
    <n v="4"/>
    <n v="5"/>
    <n v="6"/>
    <n v="5"/>
    <n v="0"/>
    <n v="0"/>
    <n v="0"/>
    <n v="0"/>
    <n v="0"/>
    <n v="0"/>
  </r>
  <r>
    <x v="5"/>
    <x v="49"/>
    <n v="0"/>
    <n v="0"/>
    <n v="0"/>
    <n v="0"/>
    <n v="2"/>
    <n v="3"/>
    <n v="1"/>
    <n v="0"/>
    <n v="2"/>
    <n v="2"/>
  </r>
  <r>
    <x v="5"/>
    <x v="50"/>
    <n v="2"/>
    <n v="1"/>
    <n v="0"/>
    <n v="0"/>
    <n v="0"/>
    <n v="0"/>
    <n v="0"/>
    <n v="0"/>
    <n v="0"/>
    <n v="0"/>
  </r>
  <r>
    <x v="5"/>
    <x v="51"/>
    <n v="0"/>
    <n v="0"/>
    <n v="0"/>
    <n v="0"/>
    <n v="0"/>
    <n v="0"/>
    <n v="0"/>
    <n v="0"/>
    <n v="3"/>
    <n v="3"/>
  </r>
  <r>
    <x v="5"/>
    <x v="52"/>
    <n v="0"/>
    <n v="0"/>
    <n v="1"/>
    <n v="0"/>
    <n v="0"/>
    <n v="0"/>
    <n v="0"/>
    <n v="0"/>
    <n v="0"/>
    <n v="0"/>
  </r>
  <r>
    <x v="5"/>
    <x v="53"/>
    <n v="3"/>
    <n v="4"/>
    <n v="4"/>
    <n v="2"/>
    <n v="0"/>
    <n v="0"/>
    <n v="0"/>
    <n v="0"/>
    <n v="0"/>
    <n v="0"/>
  </r>
  <r>
    <x v="5"/>
    <x v="32"/>
    <n v="0"/>
    <n v="0"/>
    <n v="0"/>
    <n v="0"/>
    <n v="0"/>
    <n v="0"/>
    <n v="0"/>
    <n v="1"/>
    <n v="1"/>
    <n v="0"/>
  </r>
  <r>
    <x v="5"/>
    <x v="54"/>
    <n v="0"/>
    <n v="0"/>
    <n v="0"/>
    <n v="0"/>
    <n v="0"/>
    <n v="0"/>
    <n v="1"/>
    <n v="0"/>
    <n v="0"/>
    <n v="0"/>
  </r>
  <r>
    <x v="6"/>
    <x v="55"/>
    <n v="0"/>
    <n v="2"/>
    <n v="3"/>
    <n v="5"/>
    <n v="2"/>
    <n v="7"/>
    <n v="7"/>
    <n v="2"/>
    <n v="0"/>
    <n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n v="0"/>
    <n v="0"/>
    <n v="1"/>
    <n v="3"/>
    <n v="2"/>
    <n v="1"/>
    <n v="2"/>
    <n v="1"/>
    <n v="1"/>
    <n v="1"/>
  </r>
  <r>
    <x v="0"/>
    <x v="1"/>
    <n v="0"/>
    <n v="0"/>
    <n v="0"/>
    <n v="0"/>
    <n v="0"/>
    <n v="1"/>
    <n v="0"/>
    <n v="1"/>
    <n v="1"/>
    <n v="0"/>
  </r>
  <r>
    <x v="0"/>
    <x v="2"/>
    <n v="3"/>
    <n v="3"/>
    <n v="3"/>
    <n v="4"/>
    <n v="1"/>
    <n v="1"/>
    <n v="1"/>
    <n v="2"/>
    <n v="0"/>
    <n v="5"/>
  </r>
  <r>
    <x v="0"/>
    <x v="3"/>
    <n v="3"/>
    <n v="3"/>
    <n v="2"/>
    <n v="5"/>
    <n v="0"/>
    <n v="1"/>
    <n v="1"/>
    <n v="0"/>
    <n v="0"/>
    <n v="1"/>
  </r>
  <r>
    <x v="0"/>
    <x v="4"/>
    <n v="0"/>
    <n v="0"/>
    <n v="2"/>
    <n v="5"/>
    <n v="2"/>
    <n v="2"/>
    <n v="3"/>
    <n v="2"/>
    <n v="0"/>
    <n v="0"/>
  </r>
  <r>
    <x v="0"/>
    <x v="5"/>
    <n v="2"/>
    <n v="1"/>
    <n v="3"/>
    <n v="2"/>
    <n v="2"/>
    <n v="1"/>
    <n v="4"/>
    <n v="1"/>
    <n v="2"/>
    <n v="0"/>
  </r>
  <r>
    <x v="0"/>
    <x v="6"/>
    <n v="0"/>
    <n v="1"/>
    <n v="1"/>
    <n v="0"/>
    <n v="0"/>
    <n v="0"/>
    <n v="0"/>
    <n v="0"/>
    <n v="0"/>
    <n v="0"/>
  </r>
  <r>
    <x v="1"/>
    <x v="7"/>
    <n v="0"/>
    <n v="0"/>
    <n v="0"/>
    <n v="0"/>
    <n v="0"/>
    <n v="0"/>
    <n v="1"/>
    <n v="1"/>
    <n v="1"/>
    <n v="0"/>
  </r>
  <r>
    <x v="1"/>
    <x v="8"/>
    <n v="0"/>
    <n v="0"/>
    <n v="0"/>
    <n v="0"/>
    <n v="0"/>
    <n v="0"/>
    <n v="0"/>
    <n v="0"/>
    <n v="1"/>
    <n v="0"/>
  </r>
  <r>
    <x v="2"/>
    <x v="9"/>
    <n v="2"/>
    <n v="2"/>
    <n v="0"/>
    <n v="0"/>
    <n v="0"/>
    <n v="0"/>
    <n v="0"/>
    <n v="0"/>
    <n v="0"/>
    <n v="0"/>
  </r>
  <r>
    <x v="2"/>
    <x v="10"/>
    <n v="5"/>
    <n v="6"/>
    <n v="5"/>
    <n v="6"/>
    <n v="4"/>
    <n v="5"/>
    <n v="5"/>
    <n v="5"/>
    <n v="4"/>
    <n v="6"/>
  </r>
  <r>
    <x v="2"/>
    <x v="11"/>
    <n v="17"/>
    <n v="17"/>
    <n v="11"/>
    <n v="9"/>
    <n v="7"/>
    <n v="9"/>
    <n v="7"/>
    <n v="8"/>
    <n v="9"/>
    <n v="11"/>
  </r>
  <r>
    <x v="2"/>
    <x v="12"/>
    <n v="0"/>
    <n v="0"/>
    <n v="0"/>
    <n v="0"/>
    <n v="0"/>
    <n v="1"/>
    <n v="0"/>
    <n v="0"/>
    <n v="0"/>
    <n v="0"/>
  </r>
  <r>
    <x v="2"/>
    <x v="13"/>
    <n v="1"/>
    <n v="0"/>
    <n v="2"/>
    <n v="0"/>
    <n v="1"/>
    <n v="0"/>
    <n v="1"/>
    <n v="0"/>
    <n v="0"/>
    <n v="0"/>
  </r>
  <r>
    <x v="2"/>
    <x v="14"/>
    <n v="0"/>
    <n v="0"/>
    <n v="0"/>
    <n v="0"/>
    <n v="0"/>
    <n v="1"/>
    <n v="1"/>
    <n v="0"/>
    <n v="0"/>
    <n v="2"/>
  </r>
  <r>
    <x v="3"/>
    <x v="15"/>
    <n v="0"/>
    <n v="4"/>
    <n v="2"/>
    <n v="0"/>
    <n v="0"/>
    <n v="1"/>
    <n v="0"/>
    <n v="0"/>
    <n v="0"/>
    <n v="0"/>
  </r>
  <r>
    <x v="3"/>
    <x v="16"/>
    <n v="0"/>
    <n v="0"/>
    <n v="1"/>
    <n v="1"/>
    <n v="1"/>
    <n v="1"/>
    <n v="2"/>
    <n v="2"/>
    <n v="2"/>
    <n v="0"/>
  </r>
  <r>
    <x v="3"/>
    <x v="17"/>
    <n v="0"/>
    <n v="0"/>
    <n v="0"/>
    <n v="0"/>
    <n v="0"/>
    <n v="0"/>
    <n v="0"/>
    <n v="0"/>
    <n v="1"/>
    <n v="1"/>
  </r>
  <r>
    <x v="3"/>
    <x v="18"/>
    <n v="3"/>
    <n v="5"/>
    <n v="1"/>
    <n v="2"/>
    <n v="2"/>
    <n v="1"/>
    <n v="1"/>
    <n v="0"/>
    <n v="0"/>
    <n v="0"/>
  </r>
  <r>
    <x v="4"/>
    <x v="19"/>
    <n v="0"/>
    <n v="0"/>
    <n v="2"/>
    <n v="0"/>
    <n v="0"/>
    <n v="0"/>
    <n v="0"/>
    <n v="1"/>
    <n v="2"/>
    <n v="0"/>
  </r>
  <r>
    <x v="4"/>
    <x v="20"/>
    <n v="1"/>
    <n v="2"/>
    <n v="1"/>
    <n v="1"/>
    <n v="0"/>
    <n v="0"/>
    <n v="0"/>
    <n v="0"/>
    <n v="0"/>
    <n v="0"/>
  </r>
  <r>
    <x v="4"/>
    <x v="21"/>
    <n v="0"/>
    <n v="0"/>
    <n v="0"/>
    <n v="0"/>
    <n v="0"/>
    <n v="1"/>
    <n v="0"/>
    <n v="1"/>
    <n v="0"/>
    <n v="0"/>
  </r>
  <r>
    <x v="4"/>
    <x v="22"/>
    <n v="0"/>
    <n v="0"/>
    <n v="1"/>
    <n v="0"/>
    <n v="0"/>
    <n v="1"/>
    <n v="0"/>
    <n v="0"/>
    <n v="0"/>
    <n v="0"/>
  </r>
  <r>
    <x v="4"/>
    <x v="7"/>
    <n v="3"/>
    <n v="1"/>
    <n v="2"/>
    <n v="6"/>
    <n v="1"/>
    <n v="1"/>
    <n v="0"/>
    <n v="0"/>
    <n v="0"/>
    <n v="0"/>
  </r>
  <r>
    <x v="4"/>
    <x v="23"/>
    <n v="2"/>
    <n v="1"/>
    <n v="2"/>
    <n v="1"/>
    <n v="0"/>
    <n v="1"/>
    <n v="0"/>
    <n v="0"/>
    <n v="0"/>
    <n v="0"/>
  </r>
  <r>
    <x v="4"/>
    <x v="24"/>
    <n v="0"/>
    <n v="1"/>
    <n v="0"/>
    <n v="0"/>
    <n v="0"/>
    <n v="0"/>
    <n v="0"/>
    <n v="0"/>
    <n v="0"/>
    <n v="0"/>
  </r>
  <r>
    <x v="4"/>
    <x v="25"/>
    <n v="5"/>
    <n v="5"/>
    <n v="1"/>
    <n v="3"/>
    <n v="4"/>
    <n v="3"/>
    <n v="3"/>
    <n v="4"/>
    <n v="5"/>
    <n v="7"/>
  </r>
  <r>
    <x v="4"/>
    <x v="26"/>
    <n v="0"/>
    <n v="1"/>
    <n v="1"/>
    <n v="0"/>
    <n v="0"/>
    <n v="1"/>
    <n v="0"/>
    <n v="0"/>
    <n v="0"/>
    <n v="1"/>
  </r>
  <r>
    <x v="4"/>
    <x v="27"/>
    <n v="1"/>
    <n v="1"/>
    <n v="0"/>
    <n v="1"/>
    <n v="0"/>
    <n v="0"/>
    <n v="0"/>
    <n v="0"/>
    <n v="0"/>
    <n v="0"/>
  </r>
  <r>
    <x v="4"/>
    <x v="28"/>
    <n v="0"/>
    <n v="0"/>
    <n v="0"/>
    <n v="0"/>
    <n v="0"/>
    <n v="0"/>
    <n v="0"/>
    <n v="0"/>
    <n v="1"/>
    <n v="0"/>
  </r>
  <r>
    <x v="4"/>
    <x v="29"/>
    <n v="0"/>
    <n v="1"/>
    <n v="0"/>
    <n v="0"/>
    <n v="1"/>
    <n v="0"/>
    <n v="0"/>
    <n v="0"/>
    <n v="0"/>
    <n v="0"/>
  </r>
  <r>
    <x v="4"/>
    <x v="30"/>
    <n v="0"/>
    <n v="0"/>
    <n v="0"/>
    <n v="0"/>
    <n v="0"/>
    <n v="2"/>
    <n v="1"/>
    <n v="0"/>
    <n v="1"/>
    <n v="0"/>
  </r>
  <r>
    <x v="4"/>
    <x v="31"/>
    <n v="0"/>
    <n v="0"/>
    <n v="0"/>
    <n v="0"/>
    <n v="0"/>
    <n v="0"/>
    <n v="0"/>
    <n v="0"/>
    <n v="1"/>
    <n v="0"/>
  </r>
  <r>
    <x v="4"/>
    <x v="32"/>
    <n v="0"/>
    <n v="0"/>
    <n v="0"/>
    <n v="0"/>
    <n v="1"/>
    <n v="0"/>
    <n v="0"/>
    <n v="0"/>
    <n v="0"/>
    <n v="1"/>
  </r>
  <r>
    <x v="4"/>
    <x v="33"/>
    <n v="0"/>
    <n v="0"/>
    <n v="1"/>
    <n v="0"/>
    <n v="0"/>
    <n v="1"/>
    <n v="0"/>
    <n v="0"/>
    <n v="1"/>
    <n v="0"/>
  </r>
  <r>
    <x v="4"/>
    <x v="34"/>
    <n v="0"/>
    <n v="0"/>
    <n v="0"/>
    <n v="0"/>
    <n v="0"/>
    <n v="0"/>
    <n v="0"/>
    <n v="0"/>
    <n v="1"/>
    <n v="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x v="0"/>
    <n v="0"/>
    <n v="0"/>
    <n v="0"/>
    <n v="0"/>
    <n v="0"/>
    <n v="0"/>
    <n v="0"/>
    <n v="1"/>
    <n v="0"/>
    <n v="0"/>
  </r>
  <r>
    <x v="0"/>
    <x v="1"/>
    <n v="0"/>
    <n v="0"/>
    <n v="0"/>
    <n v="0"/>
    <n v="0"/>
    <n v="0"/>
    <n v="1"/>
    <n v="5"/>
    <n v="0"/>
    <n v="2"/>
  </r>
  <r>
    <x v="1"/>
    <x v="2"/>
    <n v="0"/>
    <n v="2"/>
    <n v="0"/>
    <n v="0"/>
    <n v="1"/>
    <n v="0"/>
    <n v="0"/>
    <n v="0"/>
    <n v="0"/>
    <n v="1"/>
  </r>
  <r>
    <x v="1"/>
    <x v="3"/>
    <n v="0"/>
    <n v="0"/>
    <n v="0"/>
    <n v="1"/>
    <n v="0"/>
    <n v="1"/>
    <n v="0"/>
    <n v="0"/>
    <n v="0"/>
    <n v="0"/>
  </r>
  <r>
    <x v="1"/>
    <x v="4"/>
    <n v="1"/>
    <n v="1"/>
    <n v="5"/>
    <n v="5"/>
    <n v="1"/>
    <n v="2"/>
    <n v="5"/>
    <n v="4"/>
    <n v="2"/>
    <n v="1"/>
  </r>
  <r>
    <x v="1"/>
    <x v="5"/>
    <n v="6"/>
    <n v="9"/>
    <n v="4"/>
    <n v="3"/>
    <n v="6"/>
    <n v="6"/>
    <n v="1"/>
    <n v="8"/>
    <n v="4"/>
    <n v="4"/>
  </r>
  <r>
    <x v="1"/>
    <x v="6"/>
    <n v="4"/>
    <n v="3"/>
    <n v="4"/>
    <n v="9"/>
    <n v="4"/>
    <n v="3"/>
    <n v="4"/>
    <n v="5"/>
    <n v="4"/>
    <n v="4"/>
  </r>
  <r>
    <x v="1"/>
    <x v="0"/>
    <n v="0"/>
    <n v="0"/>
    <n v="0"/>
    <n v="1"/>
    <n v="0"/>
    <n v="0"/>
    <n v="0"/>
    <n v="1"/>
    <n v="0"/>
    <n v="0"/>
  </r>
  <r>
    <x v="1"/>
    <x v="7"/>
    <n v="1"/>
    <n v="0"/>
    <n v="1"/>
    <n v="3"/>
    <n v="2"/>
    <n v="1"/>
    <n v="1"/>
    <n v="2"/>
    <n v="1"/>
    <n v="1"/>
  </r>
  <r>
    <x v="1"/>
    <x v="8"/>
    <n v="6"/>
    <n v="5"/>
    <n v="3"/>
    <n v="7"/>
    <n v="7"/>
    <n v="13"/>
    <n v="7"/>
    <n v="6"/>
    <n v="8"/>
    <n v="4"/>
  </r>
  <r>
    <x v="1"/>
    <x v="9"/>
    <n v="3"/>
    <n v="2"/>
    <n v="3"/>
    <n v="3"/>
    <n v="2"/>
    <n v="3"/>
    <n v="2"/>
    <n v="1"/>
    <n v="1"/>
    <n v="1"/>
  </r>
  <r>
    <x v="1"/>
    <x v="10"/>
    <n v="0"/>
    <n v="2"/>
    <n v="0"/>
    <n v="1"/>
    <n v="0"/>
    <n v="1"/>
    <n v="0"/>
    <n v="1"/>
    <n v="0"/>
    <n v="1"/>
  </r>
  <r>
    <x v="1"/>
    <x v="11"/>
    <n v="2"/>
    <n v="2"/>
    <n v="3"/>
    <n v="2"/>
    <n v="0"/>
    <n v="3"/>
    <n v="1"/>
    <n v="1"/>
    <n v="1"/>
    <n v="1"/>
  </r>
  <r>
    <x v="1"/>
    <x v="12"/>
    <n v="1"/>
    <n v="0"/>
    <n v="0"/>
    <n v="1"/>
    <n v="0"/>
    <n v="2"/>
    <n v="0"/>
    <n v="1"/>
    <n v="1"/>
    <n v="0"/>
  </r>
  <r>
    <x v="1"/>
    <x v="13"/>
    <n v="5"/>
    <n v="3"/>
    <n v="3"/>
    <n v="10"/>
    <n v="2"/>
    <n v="1"/>
    <n v="2"/>
    <n v="7"/>
    <n v="4"/>
    <n v="4"/>
  </r>
  <r>
    <x v="1"/>
    <x v="14"/>
    <n v="16"/>
    <n v="16"/>
    <n v="11"/>
    <n v="14"/>
    <n v="20"/>
    <n v="14"/>
    <n v="21"/>
    <n v="12"/>
    <n v="17"/>
    <n v="20"/>
  </r>
  <r>
    <x v="1"/>
    <x v="15"/>
    <n v="0"/>
    <n v="0"/>
    <n v="0"/>
    <n v="0"/>
    <n v="0"/>
    <n v="0"/>
    <n v="1"/>
    <n v="0"/>
    <n v="0"/>
    <n v="0"/>
  </r>
  <r>
    <x v="2"/>
    <x v="3"/>
    <n v="0"/>
    <n v="0"/>
    <n v="0"/>
    <n v="0"/>
    <n v="0"/>
    <n v="1"/>
    <n v="0"/>
    <n v="0"/>
    <n v="0"/>
    <n v="0"/>
  </r>
  <r>
    <x v="2"/>
    <x v="0"/>
    <n v="0"/>
    <n v="0"/>
    <n v="0"/>
    <n v="0"/>
    <n v="1"/>
    <n v="0"/>
    <n v="0"/>
    <n v="0"/>
    <n v="0"/>
    <n v="0"/>
  </r>
  <r>
    <x v="2"/>
    <x v="9"/>
    <n v="0"/>
    <n v="0"/>
    <n v="0"/>
    <n v="0"/>
    <n v="0"/>
    <n v="1"/>
    <n v="0"/>
    <n v="0"/>
    <n v="0"/>
    <n v="0"/>
  </r>
  <r>
    <x v="2"/>
    <x v="16"/>
    <n v="0"/>
    <n v="2"/>
    <n v="0"/>
    <n v="0"/>
    <n v="1"/>
    <n v="1"/>
    <n v="0"/>
    <n v="0"/>
    <n v="0"/>
    <n v="1"/>
  </r>
  <r>
    <x v="2"/>
    <x v="17"/>
    <n v="4"/>
    <n v="3"/>
    <n v="8"/>
    <n v="3"/>
    <n v="5"/>
    <n v="1"/>
    <n v="7"/>
    <n v="4"/>
    <n v="4"/>
    <n v="6"/>
  </r>
  <r>
    <x v="3"/>
    <x v="18"/>
    <n v="0"/>
    <n v="3"/>
    <n v="4"/>
    <n v="1"/>
    <n v="1"/>
    <n v="1"/>
    <n v="1"/>
    <n v="1"/>
    <n v="2"/>
    <n v="2"/>
  </r>
  <r>
    <x v="3"/>
    <x v="19"/>
    <n v="0"/>
    <n v="0"/>
    <n v="0"/>
    <n v="1"/>
    <n v="0"/>
    <n v="0"/>
    <n v="0"/>
    <n v="0"/>
    <n v="2"/>
    <n v="3"/>
  </r>
  <r>
    <x v="3"/>
    <x v="2"/>
    <n v="1"/>
    <n v="2"/>
    <n v="2"/>
    <n v="0"/>
    <n v="1"/>
    <n v="2"/>
    <n v="2"/>
    <n v="0"/>
    <n v="2"/>
    <n v="1"/>
  </r>
  <r>
    <x v="3"/>
    <x v="3"/>
    <n v="0"/>
    <n v="0"/>
    <n v="2"/>
    <n v="1"/>
    <n v="2"/>
    <n v="2"/>
    <n v="1"/>
    <n v="2"/>
    <n v="2"/>
    <n v="1"/>
  </r>
  <r>
    <x v="3"/>
    <x v="20"/>
    <n v="5"/>
    <n v="3"/>
    <n v="0"/>
    <n v="5"/>
    <n v="5"/>
    <n v="2"/>
    <n v="2"/>
    <n v="3"/>
    <n v="3"/>
    <n v="6"/>
  </r>
  <r>
    <x v="3"/>
    <x v="21"/>
    <n v="6"/>
    <n v="3"/>
    <n v="7"/>
    <n v="2"/>
    <n v="4"/>
    <n v="4"/>
    <n v="7"/>
    <n v="2"/>
    <n v="4"/>
    <n v="6"/>
  </r>
  <r>
    <x v="3"/>
    <x v="0"/>
    <n v="0"/>
    <n v="0"/>
    <n v="0"/>
    <n v="1"/>
    <n v="0"/>
    <n v="0"/>
    <n v="1"/>
    <n v="0"/>
    <n v="0"/>
    <n v="1"/>
  </r>
  <r>
    <x v="3"/>
    <x v="1"/>
    <n v="1"/>
    <n v="4"/>
    <n v="5"/>
    <n v="3"/>
    <n v="4"/>
    <n v="1"/>
    <n v="0"/>
    <n v="0"/>
    <n v="0"/>
    <n v="0"/>
  </r>
  <r>
    <x v="3"/>
    <x v="9"/>
    <n v="0"/>
    <n v="1"/>
    <n v="0"/>
    <n v="0"/>
    <n v="0"/>
    <n v="0"/>
    <n v="0"/>
    <n v="0"/>
    <n v="0"/>
    <n v="0"/>
  </r>
  <r>
    <x v="3"/>
    <x v="22"/>
    <n v="2"/>
    <n v="0"/>
    <n v="3"/>
    <n v="1"/>
    <n v="0"/>
    <n v="0"/>
    <n v="0"/>
    <n v="0"/>
    <n v="0"/>
    <n v="0"/>
  </r>
  <r>
    <x v="3"/>
    <x v="23"/>
    <n v="0"/>
    <n v="0"/>
    <n v="2"/>
    <n v="2"/>
    <n v="1"/>
    <n v="2"/>
    <n v="3"/>
    <n v="5"/>
    <n v="1"/>
    <n v="1"/>
  </r>
  <r>
    <x v="3"/>
    <x v="24"/>
    <n v="0"/>
    <n v="1"/>
    <n v="1"/>
    <n v="0"/>
    <n v="4"/>
    <n v="1"/>
    <n v="2"/>
    <n v="0"/>
    <n v="0"/>
    <n v="1"/>
  </r>
  <r>
    <x v="3"/>
    <x v="25"/>
    <n v="0"/>
    <n v="0"/>
    <n v="0"/>
    <n v="0"/>
    <n v="0"/>
    <n v="2"/>
    <n v="0"/>
    <n v="0"/>
    <n v="1"/>
    <n v="3"/>
  </r>
  <r>
    <x v="3"/>
    <x v="26"/>
    <n v="2"/>
    <n v="0"/>
    <n v="3"/>
    <n v="3"/>
    <n v="8"/>
    <n v="4"/>
    <n v="5"/>
    <n v="2"/>
    <n v="2"/>
    <n v="1"/>
  </r>
  <r>
    <x v="3"/>
    <x v="27"/>
    <n v="0"/>
    <n v="2"/>
    <n v="5"/>
    <n v="2"/>
    <n v="2"/>
    <n v="7"/>
    <n v="4"/>
    <n v="3"/>
    <n v="1"/>
    <n v="1"/>
  </r>
  <r>
    <x v="3"/>
    <x v="28"/>
    <n v="7"/>
    <n v="5"/>
    <n v="1"/>
    <n v="0"/>
    <n v="0"/>
    <n v="0"/>
    <n v="0"/>
    <n v="0"/>
    <n v="0"/>
    <n v="0"/>
  </r>
  <r>
    <x v="3"/>
    <x v="29"/>
    <n v="0"/>
    <n v="1"/>
    <n v="6"/>
    <n v="3"/>
    <n v="8"/>
    <n v="3"/>
    <n v="3"/>
    <n v="6"/>
    <n v="5"/>
    <n v="5"/>
  </r>
  <r>
    <x v="3"/>
    <x v="30"/>
    <n v="0"/>
    <n v="0"/>
    <n v="0"/>
    <n v="0"/>
    <n v="0"/>
    <n v="1"/>
    <n v="1"/>
    <n v="1"/>
    <n v="2"/>
    <n v="3"/>
  </r>
  <r>
    <x v="4"/>
    <x v="0"/>
    <n v="0"/>
    <n v="0"/>
    <n v="0"/>
    <n v="0"/>
    <n v="1"/>
    <n v="0"/>
    <n v="0"/>
    <n v="0"/>
    <n v="0"/>
    <n v="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0"/>
    <n v="1E-3"/>
    <n v="0"/>
    <n v="0"/>
    <n v="0"/>
  </r>
  <r>
    <x v="0"/>
    <x v="1"/>
    <n v="0.69499999999999995"/>
    <n v="0.72099999999999997"/>
    <n v="0.69099999999999995"/>
    <n v="0.67799999999999994"/>
    <n v="0.68700000000000006"/>
  </r>
  <r>
    <x v="0"/>
    <x v="2"/>
    <n v="0.69499999999999995"/>
    <n v="0.72199999999999998"/>
    <n v="0.69099999999999995"/>
    <n v="0.67799999999999994"/>
    <n v="0.68700000000000006"/>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n v="0.16600000000000001"/>
    <n v="0.16500000000000001"/>
    <n v="0.14300000000000002"/>
    <n v="0.153"/>
    <n v="0.151"/>
    <n v="0.124"/>
  </r>
  <r>
    <x v="0"/>
    <x v="1"/>
    <n v="0.16399999999999998"/>
    <n v="0.109"/>
    <n v="0.151"/>
    <n v="0.16800000000000001"/>
    <n v="0.192"/>
    <n v="0.13900000000000001"/>
  </r>
  <r>
    <x v="0"/>
    <x v="2"/>
    <n v="0.16500000000000001"/>
    <n v="0.158"/>
    <n v="0.14400000000000002"/>
    <n v="0.155"/>
    <n v="0.155"/>
    <n v="0.125"/>
  </r>
  <r>
    <x v="1"/>
    <x v="0"/>
    <n v="0.83400000000000007"/>
    <n v="0.83499999999999996"/>
    <n v="0.85699999999999998"/>
    <n v="0.84699999999999998"/>
    <n v="0.84900000000000009"/>
    <n v="0.87599999999999989"/>
  </r>
  <r>
    <x v="1"/>
    <x v="1"/>
    <n v="0.83599999999999997"/>
    <n v="0.8909999999999999"/>
    <n v="0.84900000000000009"/>
    <n v="0.83200000000000007"/>
    <n v="0.80799999999999994"/>
    <n v="0.86099999999999999"/>
  </r>
  <r>
    <x v="1"/>
    <x v="2"/>
    <n v="0.83499999999999996"/>
    <n v="0.84200000000000008"/>
    <n v="0.85599999999999998"/>
    <n v="0.84499999999999997"/>
    <n v="0.84499999999999997"/>
    <n v="0.8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F31CCB-83C5-4DF8-9809-40DBA95BD30A}" name="PivotTable3" cacheId="0"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chartFormat="1" rowHeaderCaption="Race/Ethnicity">
  <location ref="A12:K22" firstHeaderRow="0" firstDataRow="1" firstDataCol="1"/>
  <pivotFields count="11">
    <pivotField axis="axisRow" showAll="0">
      <items count="11">
        <item x="0"/>
        <item x="1"/>
        <item x="2"/>
        <item x="3"/>
        <item x="4"/>
        <item x="5"/>
        <item x="6"/>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0">
    <i>
      <x/>
    </i>
    <i>
      <x v="1"/>
    </i>
    <i>
      <x v="2"/>
    </i>
    <i>
      <x v="3"/>
    </i>
    <i>
      <x v="4"/>
    </i>
    <i>
      <x v="5"/>
    </i>
    <i>
      <x v="6"/>
    </i>
    <i>
      <x v="7"/>
    </i>
    <i>
      <x v="8"/>
    </i>
    <i>
      <x v="9"/>
    </i>
  </rowItems>
  <colFields count="1">
    <field x="-2"/>
  </colFields>
  <colItems count="10">
    <i>
      <x/>
    </i>
    <i i="1">
      <x v="1"/>
    </i>
    <i i="2">
      <x v="2"/>
    </i>
    <i i="3">
      <x v="3"/>
    </i>
    <i i="4">
      <x v="4"/>
    </i>
    <i i="5">
      <x v="5"/>
    </i>
    <i i="6">
      <x v="6"/>
    </i>
    <i i="7">
      <x v="7"/>
    </i>
    <i i="8">
      <x v="8"/>
    </i>
    <i i="9">
      <x v="9"/>
    </i>
  </colItems>
  <dataFields count="10">
    <dataField name="2013-14 " fld="1" baseField="0" baseItem="0"/>
    <dataField name="2014-15 " fld="2" baseField="0" baseItem="0"/>
    <dataField name="2015-16 " fld="3" baseField="0" baseItem="0"/>
    <dataField name="2016-17 " fld="4" baseField="0" baseItem="0"/>
    <dataField name="2017-18 " fld="5" baseField="0" baseItem="0"/>
    <dataField name="2018-19 " fld="6" baseField="0" baseItem="0"/>
    <dataField name="2019-20 " fld="7" baseField="0" baseItem="0"/>
    <dataField name="2020-21 " fld="8" baseField="0" baseItem="0"/>
    <dataField name="2021-22 " fld="9" baseField="0" baseItem="0"/>
    <dataField name="2022-23 " fld="10" baseField="0" baseItem="0"/>
  </dataFields>
  <formats count="14">
    <format dxfId="196">
      <pivotArea outline="0" collapsedLevelsAreSubtotals="1" fieldPosition="0"/>
    </format>
    <format dxfId="195">
      <pivotArea collapsedLevelsAreSubtotals="1" fieldPosition="0">
        <references count="1">
          <reference field="0" count="3">
            <x v="7"/>
            <x v="8"/>
            <x v="9"/>
          </reference>
        </references>
      </pivotArea>
    </format>
    <format dxfId="194">
      <pivotArea dataOnly="0" labelOnly="1" fieldPosition="0">
        <references count="1">
          <reference field="0" count="3">
            <x v="7"/>
            <x v="8"/>
            <x v="9"/>
          </reference>
        </references>
      </pivotArea>
    </format>
    <format dxfId="193">
      <pivotArea collapsedLevelsAreSubtotals="1" fieldPosition="0">
        <references count="1">
          <reference field="0" count="1">
            <x v="9"/>
          </reference>
        </references>
      </pivotArea>
    </format>
    <format dxfId="192">
      <pivotArea dataOnly="0" labelOnly="1" fieldPosition="0">
        <references count="1">
          <reference field="0" count="1">
            <x v="9"/>
          </reference>
        </references>
      </pivotArea>
    </format>
    <format dxfId="191">
      <pivotArea field="0" type="button" dataOnly="0" labelOnly="1" outline="0" axis="axisRow" fieldPosition="0"/>
    </format>
    <format dxfId="190">
      <pivotArea field="0" type="button" dataOnly="0" labelOnly="1" outline="0" axis="axisRow" fieldPosition="0"/>
    </format>
    <format dxfId="189">
      <pivotArea dataOnly="0" labelOnly="1" outline="0" fieldPosition="0">
        <references count="1">
          <reference field="4294967294" count="9">
            <x v="0"/>
            <x v="1"/>
            <x v="2"/>
            <x v="3"/>
            <x v="4"/>
            <x v="5"/>
            <x v="6"/>
            <x v="7"/>
            <x v="8"/>
          </reference>
        </references>
      </pivotArea>
    </format>
    <format dxfId="188">
      <pivotArea dataOnly="0" labelOnly="1" outline="0" fieldPosition="0">
        <references count="1">
          <reference field="4294967294" count="1">
            <x v="9"/>
          </reference>
        </references>
      </pivotArea>
    </format>
    <format dxfId="187">
      <pivotArea dataOnly="0" labelOnly="1" outline="0" fieldPosition="0">
        <references count="1">
          <reference field="4294967294" count="1">
            <x v="9"/>
          </reference>
        </references>
      </pivotArea>
    </format>
    <format dxfId="186">
      <pivotArea dataOnly="0" labelOnly="1" outline="0" fieldPosition="0">
        <references count="1">
          <reference field="4294967294" count="1">
            <x v="9"/>
          </reference>
        </references>
      </pivotArea>
    </format>
    <format dxfId="185">
      <pivotArea dataOnly="0" labelOnly="1" outline="0" fieldPosition="0">
        <references count="1">
          <reference field="4294967294" count="1">
            <x v="0"/>
          </reference>
        </references>
      </pivotArea>
    </format>
    <format dxfId="184">
      <pivotArea dataOnly="0" labelOnly="1" outline="0" fieldPosition="0">
        <references count="1">
          <reference field="4294967294" count="4">
            <x v="1"/>
            <x v="2"/>
            <x v="3"/>
            <x v="4"/>
          </reference>
        </references>
      </pivotArea>
    </format>
    <format dxfId="183">
      <pivotArea dataOnly="0" labelOnly="1" outline="0" fieldPosition="0">
        <references count="1">
          <reference field="4294967294" count="4">
            <x v="5"/>
            <x v="6"/>
            <x v="7"/>
            <x v="8"/>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85F1AFCC-BBD3-490B-9AB9-834FCD47A3D7}" name="PivotTable1" cacheId="6"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59" firstHeaderRow="0" firstDataRow="1" firstDataCol="1"/>
  <pivotFields count="12">
    <pivotField axis="axisRow" subtotalTop="0" showAll="0">
      <items count="6">
        <item x="0"/>
        <item x="1"/>
        <item x="2"/>
        <item x="3"/>
        <item x="4"/>
        <item t="default"/>
      </items>
    </pivotField>
    <pivotField axis="axisRow" subtotalTop="0" showAll="0" sortType="ascending">
      <items count="32">
        <item x="18"/>
        <item x="19"/>
        <item x="2"/>
        <item x="3"/>
        <item x="20"/>
        <item x="4"/>
        <item x="5"/>
        <item x="21"/>
        <item x="6"/>
        <item x="0"/>
        <item x="7"/>
        <item x="1"/>
        <item x="8"/>
        <item x="9"/>
        <item x="22"/>
        <item x="23"/>
        <item x="16"/>
        <item x="17"/>
        <item x="10"/>
        <item x="11"/>
        <item x="12"/>
        <item x="24"/>
        <item x="25"/>
        <item x="13"/>
        <item x="26"/>
        <item x="14"/>
        <item x="15"/>
        <item x="27"/>
        <item x="28"/>
        <item x="29"/>
        <item x="30"/>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52">
    <i>
      <x/>
    </i>
    <i r="1">
      <x v="9"/>
    </i>
    <i r="1">
      <x v="11"/>
    </i>
    <i t="default">
      <x/>
    </i>
    <i>
      <x v="1"/>
    </i>
    <i r="1">
      <x v="2"/>
    </i>
    <i r="1">
      <x v="3"/>
    </i>
    <i r="1">
      <x v="5"/>
    </i>
    <i r="1">
      <x v="6"/>
    </i>
    <i r="1">
      <x v="8"/>
    </i>
    <i r="1">
      <x v="9"/>
    </i>
    <i r="1">
      <x v="10"/>
    </i>
    <i r="1">
      <x v="12"/>
    </i>
    <i r="1">
      <x v="13"/>
    </i>
    <i r="1">
      <x v="18"/>
    </i>
    <i r="1">
      <x v="19"/>
    </i>
    <i r="1">
      <x v="20"/>
    </i>
    <i r="1">
      <x v="23"/>
    </i>
    <i r="1">
      <x v="25"/>
    </i>
    <i r="1">
      <x v="26"/>
    </i>
    <i t="default">
      <x v="1"/>
    </i>
    <i>
      <x v="2"/>
    </i>
    <i r="1">
      <x v="3"/>
    </i>
    <i r="1">
      <x v="9"/>
    </i>
    <i r="1">
      <x v="13"/>
    </i>
    <i r="1">
      <x v="16"/>
    </i>
    <i r="1">
      <x v="17"/>
    </i>
    <i t="default">
      <x v="2"/>
    </i>
    <i>
      <x v="3"/>
    </i>
    <i r="1">
      <x/>
    </i>
    <i r="1">
      <x v="1"/>
    </i>
    <i r="1">
      <x v="2"/>
    </i>
    <i r="1">
      <x v="3"/>
    </i>
    <i r="1">
      <x v="4"/>
    </i>
    <i r="1">
      <x v="7"/>
    </i>
    <i r="1">
      <x v="9"/>
    </i>
    <i r="1">
      <x v="11"/>
    </i>
    <i r="1">
      <x v="13"/>
    </i>
    <i r="1">
      <x v="14"/>
    </i>
    <i r="1">
      <x v="15"/>
    </i>
    <i r="1">
      <x v="21"/>
    </i>
    <i r="1">
      <x v="22"/>
    </i>
    <i r="1">
      <x v="24"/>
    </i>
    <i r="1">
      <x v="27"/>
    </i>
    <i r="1">
      <x v="28"/>
    </i>
    <i r="1">
      <x v="29"/>
    </i>
    <i r="1">
      <x v="30"/>
    </i>
    <i t="default">
      <x v="3"/>
    </i>
    <i>
      <x v="4"/>
    </i>
    <i r="1">
      <x v="9"/>
    </i>
    <i t="default">
      <x v="4"/>
    </i>
    <i t="grand">
      <x/>
    </i>
  </rowItems>
  <colFields count="1">
    <field x="-2"/>
  </colFields>
  <colItems count="10">
    <i>
      <x/>
    </i>
    <i i="1">
      <x v="1"/>
    </i>
    <i i="2">
      <x v="2"/>
    </i>
    <i i="3">
      <x v="3"/>
    </i>
    <i i="4">
      <x v="4"/>
    </i>
    <i i="5">
      <x v="5"/>
    </i>
    <i i="6">
      <x v="6"/>
    </i>
    <i i="7">
      <x v="7"/>
    </i>
    <i i="8">
      <x v="8"/>
    </i>
    <i i="9">
      <x v="9"/>
    </i>
  </colItems>
  <dataFields count="10">
    <dataField name="2013-14 " fld="2" baseField="0" baseItem="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s>
  <formats count="10">
    <format dxfId="34">
      <pivotArea outline="0" collapsedLevelsAreSubtotals="1" fieldPosition="0"/>
    </format>
    <format dxfId="33">
      <pivotArea dataOnly="0" labelOnly="1" outline="0" fieldPosition="0">
        <references count="1">
          <reference field="4294967294" count="7">
            <x v="0"/>
            <x v="1"/>
            <x v="2"/>
            <x v="3"/>
            <x v="4"/>
            <x v="5"/>
            <x v="6"/>
          </reference>
        </references>
      </pivotArea>
    </format>
    <format dxfId="32">
      <pivotArea dataOnly="0" labelOnly="1" outline="0" fieldPosition="0">
        <references count="1">
          <reference field="4294967294" count="1">
            <x v="7"/>
          </reference>
        </references>
      </pivotArea>
    </format>
    <format dxfId="31">
      <pivotArea dataOnly="0" labelOnly="1" outline="0" fieldPosition="0">
        <references count="1">
          <reference field="4294967294" count="1">
            <x v="8"/>
          </reference>
        </references>
      </pivotArea>
    </format>
    <format dxfId="30">
      <pivotArea field="0" type="button" dataOnly="0" labelOnly="1" outline="0" axis="axisRow" fieldPosition="0"/>
    </format>
    <format dxfId="29">
      <pivotArea dataOnly="0" labelOnly="1" outline="0" fieldPosition="0">
        <references count="1">
          <reference field="4294967294" count="9">
            <x v="0"/>
            <x v="1"/>
            <x v="2"/>
            <x v="3"/>
            <x v="4"/>
            <x v="5"/>
            <x v="6"/>
            <x v="7"/>
            <x v="8"/>
          </reference>
        </references>
      </pivotArea>
    </format>
    <format dxfId="28">
      <pivotArea grandRow="1" outline="0" collapsedLevelsAreSubtotals="1" fieldPosition="0"/>
    </format>
    <format dxfId="27">
      <pivotArea dataOnly="0" labelOnly="1" grandRow="1" outline="0" fieldPosition="0"/>
    </format>
    <format dxfId="26">
      <pivotArea dataOnly="0" labelOnly="1" outline="0" fieldPosition="0">
        <references count="1">
          <reference field="4294967294" count="1">
            <x v="9"/>
          </reference>
        </references>
      </pivotArea>
    </format>
    <format dxfId="25">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A944E22-50FA-47E2-AEA5-51636C156E58}" name="PivotTable1" cacheId="12"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Degrees">
  <location ref="A6:K362" firstHeaderRow="0" firstDataRow="1" firstDataCol="1"/>
  <pivotFields count="13">
    <pivotField axis="axisRow" subtotalTop="0" showAll="0">
      <items count="8">
        <item x="0"/>
        <item x="1"/>
        <item x="2"/>
        <item x="3"/>
        <item x="4"/>
        <item m="1" x="6"/>
        <item x="5"/>
        <item t="default"/>
      </items>
    </pivotField>
    <pivotField axis="axisRow" subtotalTop="0" showAll="0">
      <items count="9">
        <item x="0"/>
        <item x="1"/>
        <item x="2"/>
        <item x="3"/>
        <item x="7"/>
        <item x="6"/>
        <item x="4"/>
        <item x="5"/>
        <item t="default"/>
      </items>
    </pivotField>
    <pivotField axis="axisRow" subtotalTop="0" showAll="0">
      <items count="166">
        <item x="58"/>
        <item x="0"/>
        <item x="39"/>
        <item x="8"/>
        <item x="40"/>
        <item x="9"/>
        <item x="10"/>
        <item x="96"/>
        <item x="89"/>
        <item x="146"/>
        <item x="141"/>
        <item x="72"/>
        <item x="134"/>
        <item x="97"/>
        <item x="147"/>
        <item x="41"/>
        <item x="3"/>
        <item x="158"/>
        <item x="98"/>
        <item x="11"/>
        <item x="99"/>
        <item x="100"/>
        <item x="159"/>
        <item x="101"/>
        <item x="102"/>
        <item x="73"/>
        <item x="59"/>
        <item x="42"/>
        <item x="74"/>
        <item x="103"/>
        <item x="104"/>
        <item x="105"/>
        <item x="75"/>
        <item x="43"/>
        <item x="106"/>
        <item x="107"/>
        <item x="12"/>
        <item x="157"/>
        <item x="76"/>
        <item x="67"/>
        <item x="68"/>
        <item x="108"/>
        <item x="95"/>
        <item x="13"/>
        <item x="69"/>
        <item x="34"/>
        <item x="4"/>
        <item x="14"/>
        <item x="109"/>
        <item x="60"/>
        <item x="15"/>
        <item x="136"/>
        <item x="70"/>
        <item x="77"/>
        <item x="57"/>
        <item x="16"/>
        <item x="78"/>
        <item x="160"/>
        <item x="61"/>
        <item x="137"/>
        <item x="163"/>
        <item x="132"/>
        <item x="110"/>
        <item x="148"/>
        <item x="79"/>
        <item x="138"/>
        <item x="149"/>
        <item x="111"/>
        <item x="62"/>
        <item x="142"/>
        <item x="1"/>
        <item x="143"/>
        <item x="162"/>
        <item x="90"/>
        <item x="44"/>
        <item x="45"/>
        <item x="144"/>
        <item x="145"/>
        <item x="35"/>
        <item x="17"/>
        <item x="80"/>
        <item x="81"/>
        <item x="139"/>
        <item x="18"/>
        <item x="82"/>
        <item x="37"/>
        <item x="135"/>
        <item x="112"/>
        <item x="113"/>
        <item x="56"/>
        <item x="19"/>
        <item x="150"/>
        <item x="151"/>
        <item x="36"/>
        <item x="5"/>
        <item x="133"/>
        <item x="140"/>
        <item x="164"/>
        <item x="2"/>
        <item x="20"/>
        <item x="152"/>
        <item x="114"/>
        <item x="115"/>
        <item x="63"/>
        <item x="64"/>
        <item x="21"/>
        <item x="65"/>
        <item x="83"/>
        <item x="153"/>
        <item x="116"/>
        <item x="117"/>
        <item x="161"/>
        <item x="84"/>
        <item x="85"/>
        <item x="6"/>
        <item x="46"/>
        <item x="156"/>
        <item x="118"/>
        <item x="86"/>
        <item x="47"/>
        <item x="48"/>
        <item x="49"/>
        <item x="50"/>
        <item x="51"/>
        <item x="22"/>
        <item x="91"/>
        <item x="66"/>
        <item x="119"/>
        <item x="120"/>
        <item x="121"/>
        <item x="52"/>
        <item x="122"/>
        <item x="53"/>
        <item x="23"/>
        <item x="24"/>
        <item x="154"/>
        <item x="155"/>
        <item x="87"/>
        <item x="25"/>
        <item x="123"/>
        <item x="124"/>
        <item x="7"/>
        <item x="26"/>
        <item x="125"/>
        <item x="71"/>
        <item x="126"/>
        <item x="127"/>
        <item x="128"/>
        <item x="27"/>
        <item x="28"/>
        <item x="29"/>
        <item x="88"/>
        <item x="30"/>
        <item x="38"/>
        <item x="129"/>
        <item x="92"/>
        <item x="54"/>
        <item x="130"/>
        <item x="131"/>
        <item x="31"/>
        <item x="32"/>
        <item x="33"/>
        <item x="93"/>
        <item x="94"/>
        <item x="55"/>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3">
    <field x="0"/>
    <field x="1"/>
    <field x="2"/>
  </rowFields>
  <rowItems count="356">
    <i>
      <x/>
    </i>
    <i r="1">
      <x/>
    </i>
    <i r="2">
      <x v="1"/>
    </i>
    <i r="2">
      <x v="70"/>
    </i>
    <i r="2">
      <x v="98"/>
    </i>
    <i t="default" r="1">
      <x/>
    </i>
    <i r="1">
      <x v="1"/>
    </i>
    <i r="2">
      <x v="16"/>
    </i>
    <i r="2">
      <x v="46"/>
    </i>
    <i r="2">
      <x v="94"/>
    </i>
    <i r="2">
      <x v="114"/>
    </i>
    <i r="2">
      <x v="141"/>
    </i>
    <i t="default" r="1">
      <x v="1"/>
    </i>
    <i r="1">
      <x v="2"/>
    </i>
    <i r="2">
      <x v="3"/>
    </i>
    <i r="2">
      <x v="5"/>
    </i>
    <i r="2">
      <x v="6"/>
    </i>
    <i r="2">
      <x v="19"/>
    </i>
    <i r="2">
      <x v="36"/>
    </i>
    <i r="2">
      <x v="43"/>
    </i>
    <i r="2">
      <x v="47"/>
    </i>
    <i r="2">
      <x v="50"/>
    </i>
    <i r="2">
      <x v="55"/>
    </i>
    <i r="2">
      <x v="79"/>
    </i>
    <i r="2">
      <x v="83"/>
    </i>
    <i r="2">
      <x v="90"/>
    </i>
    <i r="2">
      <x v="99"/>
    </i>
    <i r="2">
      <x v="105"/>
    </i>
    <i r="2">
      <x v="124"/>
    </i>
    <i r="2">
      <x v="133"/>
    </i>
    <i r="2">
      <x v="134"/>
    </i>
    <i r="2">
      <x v="138"/>
    </i>
    <i r="2">
      <x v="142"/>
    </i>
    <i r="2">
      <x v="148"/>
    </i>
    <i r="2">
      <x v="149"/>
    </i>
    <i r="2">
      <x v="150"/>
    </i>
    <i r="2">
      <x v="152"/>
    </i>
    <i r="2">
      <x v="159"/>
    </i>
    <i r="2">
      <x v="160"/>
    </i>
    <i r="2">
      <x v="161"/>
    </i>
    <i t="default" r="1">
      <x v="2"/>
    </i>
    <i r="1">
      <x v="3"/>
    </i>
    <i r="2">
      <x v="45"/>
    </i>
    <i r="2">
      <x v="78"/>
    </i>
    <i r="2">
      <x v="93"/>
    </i>
    <i t="default" r="1">
      <x v="3"/>
    </i>
    <i r="1">
      <x v="5"/>
    </i>
    <i r="2">
      <x v="2"/>
    </i>
    <i r="2">
      <x v="4"/>
    </i>
    <i r="2">
      <x v="15"/>
    </i>
    <i r="2">
      <x v="27"/>
    </i>
    <i r="2">
      <x v="33"/>
    </i>
    <i r="2">
      <x v="74"/>
    </i>
    <i r="2">
      <x v="75"/>
    </i>
    <i r="2">
      <x v="115"/>
    </i>
    <i r="2">
      <x v="119"/>
    </i>
    <i r="2">
      <x v="120"/>
    </i>
    <i r="2">
      <x v="121"/>
    </i>
    <i r="2">
      <x v="122"/>
    </i>
    <i r="2">
      <x v="123"/>
    </i>
    <i r="2">
      <x v="130"/>
    </i>
    <i r="2">
      <x v="132"/>
    </i>
    <i r="2">
      <x v="152"/>
    </i>
    <i r="2">
      <x v="156"/>
    </i>
    <i r="2">
      <x v="164"/>
    </i>
    <i t="default" r="1">
      <x v="5"/>
    </i>
    <i r="1">
      <x v="6"/>
    </i>
    <i r="2">
      <x v="85"/>
    </i>
    <i r="2">
      <x v="152"/>
    </i>
    <i t="default" r="1">
      <x v="6"/>
    </i>
    <i r="1">
      <x v="7"/>
    </i>
    <i r="2">
      <x v="153"/>
    </i>
    <i t="default" r="1">
      <x v="7"/>
    </i>
    <i t="default">
      <x/>
    </i>
    <i>
      <x v="1"/>
    </i>
    <i r="1">
      <x v="4"/>
    </i>
    <i r="2">
      <x v="54"/>
    </i>
    <i t="default" r="1">
      <x v="4"/>
    </i>
    <i r="1">
      <x v="5"/>
    </i>
    <i r="2">
      <x v="89"/>
    </i>
    <i t="default" r="1">
      <x v="5"/>
    </i>
    <i t="default">
      <x v="1"/>
    </i>
    <i>
      <x v="2"/>
    </i>
    <i r="1">
      <x/>
    </i>
    <i r="2">
      <x/>
    </i>
    <i r="2">
      <x v="26"/>
    </i>
    <i r="2">
      <x v="49"/>
    </i>
    <i r="2">
      <x v="58"/>
    </i>
    <i r="2">
      <x v="68"/>
    </i>
    <i r="2">
      <x v="103"/>
    </i>
    <i r="2">
      <x v="104"/>
    </i>
    <i r="2">
      <x v="106"/>
    </i>
    <i r="2">
      <x v="126"/>
    </i>
    <i t="default" r="1">
      <x/>
    </i>
    <i r="1">
      <x v="1"/>
    </i>
    <i r="2">
      <x v="39"/>
    </i>
    <i r="2">
      <x v="40"/>
    </i>
    <i r="2">
      <x v="44"/>
    </i>
    <i r="2">
      <x v="52"/>
    </i>
    <i r="2">
      <x v="144"/>
    </i>
    <i t="default" r="1">
      <x v="1"/>
    </i>
    <i r="1">
      <x v="2"/>
    </i>
    <i r="2">
      <x v="11"/>
    </i>
    <i r="2">
      <x v="25"/>
    </i>
    <i r="2">
      <x v="28"/>
    </i>
    <i r="2">
      <x v="32"/>
    </i>
    <i r="2">
      <x v="38"/>
    </i>
    <i r="2">
      <x v="53"/>
    </i>
    <i r="2">
      <x v="56"/>
    </i>
    <i r="2">
      <x v="64"/>
    </i>
    <i r="2">
      <x v="80"/>
    </i>
    <i r="2">
      <x v="81"/>
    </i>
    <i r="2">
      <x v="84"/>
    </i>
    <i r="2">
      <x v="107"/>
    </i>
    <i r="2">
      <x v="112"/>
    </i>
    <i r="2">
      <x v="113"/>
    </i>
    <i r="2">
      <x v="118"/>
    </i>
    <i r="2">
      <x v="137"/>
    </i>
    <i r="2">
      <x v="151"/>
    </i>
    <i t="default" r="1">
      <x v="2"/>
    </i>
    <i r="1">
      <x v="3"/>
    </i>
    <i r="2">
      <x v="8"/>
    </i>
    <i r="2">
      <x v="73"/>
    </i>
    <i r="2">
      <x v="125"/>
    </i>
    <i r="2">
      <x v="155"/>
    </i>
    <i r="2">
      <x v="162"/>
    </i>
    <i r="2">
      <x v="163"/>
    </i>
    <i t="default" r="1">
      <x v="3"/>
    </i>
    <i r="1">
      <x v="4"/>
    </i>
    <i r="2">
      <x v="39"/>
    </i>
    <i r="2">
      <x v="42"/>
    </i>
    <i r="2">
      <x v="52"/>
    </i>
    <i r="2">
      <x v="61"/>
    </i>
    <i r="2">
      <x v="95"/>
    </i>
    <i r="2">
      <x v="113"/>
    </i>
    <i r="2">
      <x v="151"/>
    </i>
    <i t="default" r="1">
      <x v="4"/>
    </i>
    <i r="1">
      <x v="5"/>
    </i>
    <i r="2">
      <x v="7"/>
    </i>
    <i r="2">
      <x v="13"/>
    </i>
    <i r="2">
      <x v="18"/>
    </i>
    <i r="2">
      <x v="20"/>
    </i>
    <i r="2">
      <x v="21"/>
    </i>
    <i r="2">
      <x v="23"/>
    </i>
    <i r="2">
      <x v="24"/>
    </i>
    <i r="2">
      <x v="29"/>
    </i>
    <i r="2">
      <x v="30"/>
    </i>
    <i r="2">
      <x v="31"/>
    </i>
    <i r="2">
      <x v="34"/>
    </i>
    <i r="2">
      <x v="35"/>
    </i>
    <i r="2">
      <x v="40"/>
    </i>
    <i r="2">
      <x v="41"/>
    </i>
    <i r="2">
      <x v="48"/>
    </i>
    <i r="2">
      <x v="62"/>
    </i>
    <i r="2">
      <x v="67"/>
    </i>
    <i r="2">
      <x v="87"/>
    </i>
    <i r="2">
      <x v="88"/>
    </i>
    <i r="2">
      <x v="101"/>
    </i>
    <i r="2">
      <x v="102"/>
    </i>
    <i r="2">
      <x v="109"/>
    </i>
    <i r="2">
      <x v="110"/>
    </i>
    <i r="2">
      <x v="117"/>
    </i>
    <i r="2">
      <x v="127"/>
    </i>
    <i r="2">
      <x v="128"/>
    </i>
    <i r="2">
      <x v="129"/>
    </i>
    <i r="2">
      <x v="131"/>
    </i>
    <i r="2">
      <x v="139"/>
    </i>
    <i r="2">
      <x v="140"/>
    </i>
    <i r="2">
      <x v="143"/>
    </i>
    <i r="2">
      <x v="144"/>
    </i>
    <i r="2">
      <x v="145"/>
    </i>
    <i r="2">
      <x v="146"/>
    </i>
    <i r="2">
      <x v="147"/>
    </i>
    <i r="2">
      <x v="154"/>
    </i>
    <i r="2">
      <x v="157"/>
    </i>
    <i r="2">
      <x v="158"/>
    </i>
    <i t="default" r="1">
      <x v="5"/>
    </i>
    <i r="1">
      <x v="7"/>
    </i>
    <i r="2">
      <x v="42"/>
    </i>
    <i t="default" r="1">
      <x v="7"/>
    </i>
    <i t="default">
      <x v="2"/>
    </i>
    <i>
      <x v="3"/>
    </i>
    <i r="1">
      <x/>
    </i>
    <i r="2">
      <x/>
    </i>
    <i r="2">
      <x v="49"/>
    </i>
    <i r="2">
      <x v="68"/>
    </i>
    <i r="2">
      <x v="103"/>
    </i>
    <i r="2">
      <x v="104"/>
    </i>
    <i r="2">
      <x v="106"/>
    </i>
    <i r="2">
      <x v="126"/>
    </i>
    <i t="default" r="1">
      <x/>
    </i>
    <i r="1">
      <x v="1"/>
    </i>
    <i r="2">
      <x v="40"/>
    </i>
    <i r="2">
      <x v="144"/>
    </i>
    <i t="default" r="1">
      <x v="1"/>
    </i>
    <i r="1">
      <x v="2"/>
    </i>
    <i r="2">
      <x v="25"/>
    </i>
    <i r="2">
      <x v="38"/>
    </i>
    <i r="2">
      <x v="53"/>
    </i>
    <i r="2">
      <x v="81"/>
    </i>
    <i r="2">
      <x v="107"/>
    </i>
    <i r="2">
      <x v="112"/>
    </i>
    <i t="default" r="1">
      <x v="2"/>
    </i>
    <i r="1">
      <x v="3"/>
    </i>
    <i r="2">
      <x v="8"/>
    </i>
    <i r="2">
      <x v="73"/>
    </i>
    <i r="2">
      <x v="162"/>
    </i>
    <i r="2">
      <x v="163"/>
    </i>
    <i t="default" r="1">
      <x v="3"/>
    </i>
    <i r="1">
      <x v="5"/>
    </i>
    <i r="2">
      <x v="18"/>
    </i>
    <i r="2">
      <x v="20"/>
    </i>
    <i r="2">
      <x v="21"/>
    </i>
    <i r="2">
      <x v="23"/>
    </i>
    <i r="2">
      <x v="24"/>
    </i>
    <i r="2">
      <x v="30"/>
    </i>
    <i r="2">
      <x v="40"/>
    </i>
    <i r="2">
      <x v="67"/>
    </i>
    <i r="2">
      <x v="109"/>
    </i>
    <i r="2">
      <x v="110"/>
    </i>
    <i r="2">
      <x v="117"/>
    </i>
    <i r="2">
      <x v="127"/>
    </i>
    <i r="2">
      <x v="131"/>
    </i>
    <i r="2">
      <x v="140"/>
    </i>
    <i r="2">
      <x v="143"/>
    </i>
    <i r="2">
      <x v="146"/>
    </i>
    <i r="2">
      <x v="147"/>
    </i>
    <i t="default" r="1">
      <x v="5"/>
    </i>
    <i t="default">
      <x v="3"/>
    </i>
    <i>
      <x v="4"/>
    </i>
    <i r="1">
      <x/>
    </i>
    <i r="2">
      <x/>
    </i>
    <i r="2">
      <x v="12"/>
    </i>
    <i r="2">
      <x v="26"/>
    </i>
    <i r="2">
      <x v="45"/>
    </i>
    <i r="2">
      <x v="58"/>
    </i>
    <i t="default" r="1">
      <x/>
    </i>
    <i r="1">
      <x v="1"/>
    </i>
    <i r="2">
      <x v="40"/>
    </i>
    <i r="2">
      <x v="44"/>
    </i>
    <i r="2">
      <x v="45"/>
    </i>
    <i r="2">
      <x v="86"/>
    </i>
    <i t="default" r="1">
      <x v="1"/>
    </i>
    <i r="1">
      <x v="2"/>
    </i>
    <i r="2">
      <x v="25"/>
    </i>
    <i r="2">
      <x v="28"/>
    </i>
    <i r="2">
      <x v="32"/>
    </i>
    <i r="2">
      <x v="38"/>
    </i>
    <i r="2">
      <x v="45"/>
    </i>
    <i r="2">
      <x v="51"/>
    </i>
    <i r="2">
      <x v="53"/>
    </i>
    <i r="2">
      <x v="56"/>
    </i>
    <i r="2">
      <x v="59"/>
    </i>
    <i r="2">
      <x v="64"/>
    </i>
    <i r="2">
      <x v="65"/>
    </i>
    <i r="2">
      <x v="80"/>
    </i>
    <i r="2">
      <x v="81"/>
    </i>
    <i r="2">
      <x v="82"/>
    </i>
    <i r="2">
      <x v="96"/>
    </i>
    <i r="2">
      <x v="107"/>
    </i>
    <i r="2">
      <x v="112"/>
    </i>
    <i r="2">
      <x v="118"/>
    </i>
    <i t="default" r="1">
      <x v="2"/>
    </i>
    <i r="1">
      <x v="3"/>
    </i>
    <i r="2">
      <x v="10"/>
    </i>
    <i r="2">
      <x v="45"/>
    </i>
    <i r="2">
      <x v="69"/>
    </i>
    <i r="2">
      <x v="71"/>
    </i>
    <i r="2">
      <x v="73"/>
    </i>
    <i r="2">
      <x v="76"/>
    </i>
    <i r="2">
      <x v="77"/>
    </i>
    <i t="default" r="1">
      <x v="3"/>
    </i>
    <i r="1">
      <x v="4"/>
    </i>
    <i r="2">
      <x v="45"/>
    </i>
    <i r="2">
      <x v="96"/>
    </i>
    <i r="2">
      <x v="116"/>
    </i>
    <i t="default" r="1">
      <x v="4"/>
    </i>
    <i r="1">
      <x v="5"/>
    </i>
    <i r="2">
      <x v="9"/>
    </i>
    <i r="2">
      <x v="13"/>
    </i>
    <i r="2">
      <x v="14"/>
    </i>
    <i r="2">
      <x v="15"/>
    </i>
    <i r="2">
      <x v="24"/>
    </i>
    <i r="2">
      <x v="30"/>
    </i>
    <i r="2">
      <x v="40"/>
    </i>
    <i r="2">
      <x v="44"/>
    </i>
    <i r="2">
      <x v="45"/>
    </i>
    <i r="2">
      <x v="63"/>
    </i>
    <i r="2">
      <x v="66"/>
    </i>
    <i r="2">
      <x v="91"/>
    </i>
    <i r="2">
      <x v="92"/>
    </i>
    <i r="2">
      <x v="100"/>
    </i>
    <i r="2">
      <x v="108"/>
    </i>
    <i r="2">
      <x v="128"/>
    </i>
    <i r="2">
      <x v="135"/>
    </i>
    <i r="2">
      <x v="136"/>
    </i>
    <i r="2">
      <x v="147"/>
    </i>
    <i t="default" r="1">
      <x v="5"/>
    </i>
    <i r="1">
      <x v="7"/>
    </i>
    <i r="2">
      <x v="114"/>
    </i>
    <i t="default" r="1">
      <x v="7"/>
    </i>
    <i t="default">
      <x v="4"/>
    </i>
    <i>
      <x v="6"/>
    </i>
    <i r="1">
      <x v="1"/>
    </i>
    <i r="2">
      <x v="37"/>
    </i>
    <i r="2">
      <x v="40"/>
    </i>
    <i t="default" r="1">
      <x v="1"/>
    </i>
    <i r="1">
      <x v="2"/>
    </i>
    <i r="2">
      <x v="17"/>
    </i>
    <i r="2">
      <x v="22"/>
    </i>
    <i r="2">
      <x v="25"/>
    </i>
    <i r="2">
      <x v="28"/>
    </i>
    <i r="2">
      <x v="32"/>
    </i>
    <i r="2">
      <x v="37"/>
    </i>
    <i r="2">
      <x v="38"/>
    </i>
    <i r="2">
      <x v="53"/>
    </i>
    <i r="2">
      <x v="57"/>
    </i>
    <i r="2">
      <x v="80"/>
    </i>
    <i r="2">
      <x v="81"/>
    </i>
    <i r="2">
      <x v="82"/>
    </i>
    <i r="2">
      <x v="107"/>
    </i>
    <i r="2">
      <x v="111"/>
    </i>
    <i r="2">
      <x v="118"/>
    </i>
    <i t="default" r="1">
      <x v="2"/>
    </i>
    <i r="1">
      <x v="3"/>
    </i>
    <i r="2">
      <x v="22"/>
    </i>
    <i r="2">
      <x v="37"/>
    </i>
    <i r="2">
      <x v="57"/>
    </i>
    <i r="2">
      <x v="69"/>
    </i>
    <i r="2">
      <x v="72"/>
    </i>
    <i t="default" r="1">
      <x v="3"/>
    </i>
    <i r="1">
      <x v="4"/>
    </i>
    <i r="2">
      <x v="37"/>
    </i>
    <i t="default" r="1">
      <x v="4"/>
    </i>
    <i r="1">
      <x v="5"/>
    </i>
    <i r="2">
      <x v="9"/>
    </i>
    <i r="2">
      <x v="13"/>
    </i>
    <i r="2">
      <x v="17"/>
    </i>
    <i r="2">
      <x v="22"/>
    </i>
    <i r="2">
      <x v="24"/>
    </i>
    <i r="2">
      <x v="30"/>
    </i>
    <i r="2">
      <x v="37"/>
    </i>
    <i r="2">
      <x v="40"/>
    </i>
    <i r="2">
      <x v="57"/>
    </i>
    <i r="2">
      <x v="60"/>
    </i>
    <i r="2">
      <x v="63"/>
    </i>
    <i r="2">
      <x v="91"/>
    </i>
    <i r="2">
      <x v="97"/>
    </i>
    <i r="2">
      <x v="108"/>
    </i>
    <i r="2">
      <x v="128"/>
    </i>
    <i r="2">
      <x v="135"/>
    </i>
    <i r="2">
      <x v="136"/>
    </i>
    <i r="2">
      <x v="147"/>
    </i>
    <i t="default" r="1">
      <x v="5"/>
    </i>
    <i t="default">
      <x v="6"/>
    </i>
    <i t="grand">
      <x/>
    </i>
  </rowItems>
  <colFields count="1">
    <field x="-2"/>
  </colFields>
  <colItems count="10">
    <i>
      <x/>
    </i>
    <i i="1">
      <x v="1"/>
    </i>
    <i i="2">
      <x v="2"/>
    </i>
    <i i="3">
      <x v="3"/>
    </i>
    <i i="4">
      <x v="4"/>
    </i>
    <i i="5">
      <x v="5"/>
    </i>
    <i i="6">
      <x v="6"/>
    </i>
    <i i="7">
      <x v="7"/>
    </i>
    <i i="8">
      <x v="8"/>
    </i>
    <i i="9">
      <x v="9"/>
    </i>
  </colItems>
  <dataFields count="10">
    <dataField name="2013-14 " fld="3" baseField="0" baseItem="0"/>
    <dataField name="2014-15 " fld="4" baseField="0" baseItem="0"/>
    <dataField name="2015-16 " fld="5" baseField="0" baseItem="0"/>
    <dataField name="2016-17 " fld="6" baseField="0" baseItem="0"/>
    <dataField name="2017-18 " fld="7" baseField="0" baseItem="0"/>
    <dataField name="2018-19 " fld="8" baseField="0" baseItem="0"/>
    <dataField name="2019-20 " fld="9" baseField="0" baseItem="0"/>
    <dataField name="2020-21 " fld="10" baseField="0" baseItem="0"/>
    <dataField name="2021-22 " fld="11" baseField="0" baseItem="0"/>
    <dataField name="2022-23 " fld="12" baseField="0" baseItem="0"/>
  </dataFields>
  <formats count="9">
    <format dxfId="24">
      <pivotArea outline="0" collapsedLevelsAreSubtotals="1" fieldPosition="0"/>
    </format>
    <format dxfId="23">
      <pivotArea outline="0" collapsedLevelsAreSubtotals="1" fieldPosition="0"/>
    </format>
    <format dxfId="22">
      <pivotArea grandRow="1" outline="0" collapsedLevelsAreSubtotals="1" fieldPosition="0"/>
    </format>
    <format dxfId="21">
      <pivotArea dataOnly="0" labelOnly="1" grandRow="1" outline="0" fieldPosition="0"/>
    </format>
    <format dxfId="20">
      <pivotArea dataOnly="0" labelOnly="1" outline="0" fieldPosition="0">
        <references count="1">
          <reference field="4294967294" count="9">
            <x v="0"/>
            <x v="1"/>
            <x v="2"/>
            <x v="3"/>
            <x v="4"/>
            <x v="5"/>
            <x v="6"/>
            <x v="7"/>
            <x v="8"/>
          </reference>
        </references>
      </pivotArea>
    </format>
    <format dxfId="19">
      <pivotArea dataOnly="0" labelOnly="1" outline="0" fieldPosition="0">
        <references count="1">
          <reference field="4294967294" count="9">
            <x v="0"/>
            <x v="1"/>
            <x v="2"/>
            <x v="3"/>
            <x v="4"/>
            <x v="5"/>
            <x v="6"/>
            <x v="7"/>
            <x v="8"/>
          </reference>
        </references>
      </pivotArea>
    </format>
    <format dxfId="18">
      <pivotArea field="0" type="button" dataOnly="0" labelOnly="1" outline="0" axis="axisRow" fieldPosition="0"/>
    </format>
    <format dxfId="17">
      <pivotArea dataOnly="0" labelOnly="1" outline="0" fieldPosition="0">
        <references count="1">
          <reference field="4294967294" count="1">
            <x v="9"/>
          </reference>
        </references>
      </pivotArea>
    </format>
    <format dxfId="16">
      <pivotArea dataOnly="0"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876B91C-47EF-4965-BB68-0DDF4CF22247}" name="PivotTable1" cacheId="12"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P3:Y14" firstHeaderRow="1" firstDataRow="2" firstDataCol="1"/>
  <pivotFields count="13">
    <pivotField showAll="0"/>
    <pivotField axis="axisCol" showAll="0">
      <items count="9">
        <item x="0"/>
        <item x="1"/>
        <item x="2"/>
        <item x="3"/>
        <item x="7"/>
        <item x="6"/>
        <item x="4"/>
        <item x="5"/>
        <item t="default"/>
      </items>
    </pivotField>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0">
    <i>
      <x/>
    </i>
    <i i="1">
      <x v="1"/>
    </i>
    <i i="2">
      <x v="2"/>
    </i>
    <i i="3">
      <x v="3"/>
    </i>
    <i i="4">
      <x v="4"/>
    </i>
    <i i="5">
      <x v="5"/>
    </i>
    <i i="6">
      <x v="6"/>
    </i>
    <i i="7">
      <x v="7"/>
    </i>
    <i i="8">
      <x v="8"/>
    </i>
    <i i="9">
      <x v="9"/>
    </i>
  </rowItems>
  <colFields count="1">
    <field x="1"/>
  </colFields>
  <colItems count="9">
    <i>
      <x/>
    </i>
    <i>
      <x v="1"/>
    </i>
    <i>
      <x v="2"/>
    </i>
    <i>
      <x v="3"/>
    </i>
    <i>
      <x v="4"/>
    </i>
    <i>
      <x v="5"/>
    </i>
    <i>
      <x v="6"/>
    </i>
    <i>
      <x v="7"/>
    </i>
    <i t="grand">
      <x/>
    </i>
  </colItems>
  <dataFields count="10">
    <dataField name="2013-14 " fld="3" baseField="1" baseItem="0"/>
    <dataField name="2014-15 " fld="4" baseField="1" baseItem="0"/>
    <dataField name="2015-16 " fld="5" baseField="1" baseItem="0"/>
    <dataField name="2016-17 " fld="6" baseField="1" baseItem="0"/>
    <dataField name="2017-18 " fld="7" baseField="1" baseItem="0"/>
    <dataField name="2018-19 " fld="8" baseField="1" baseItem="0"/>
    <dataField name="2019-20 " fld="9" baseField="1" baseItem="0"/>
    <dataField name="2020-21 " fld="10" baseField="1" baseItem="0"/>
    <dataField name="2021-22 " fld="11" baseField="1" baseItem="0"/>
    <dataField name="2022-23 " fld="12" baseField="0" baseItem="0"/>
  </dataFields>
  <chartFormats count="8">
    <chartFormat chart="2" format="54" series="1">
      <pivotArea type="data" outline="0" fieldPosition="0">
        <references count="2">
          <reference field="4294967294" count="1" selected="0">
            <x v="0"/>
          </reference>
          <reference field="1" count="1" selected="0">
            <x v="0"/>
          </reference>
        </references>
      </pivotArea>
    </chartFormat>
    <chartFormat chart="2" format="55" series="1">
      <pivotArea type="data" outline="0" fieldPosition="0">
        <references count="2">
          <reference field="4294967294" count="1" selected="0">
            <x v="0"/>
          </reference>
          <reference field="1" count="1" selected="0">
            <x v="1"/>
          </reference>
        </references>
      </pivotArea>
    </chartFormat>
    <chartFormat chart="2" format="56" series="1">
      <pivotArea type="data" outline="0" fieldPosition="0">
        <references count="2">
          <reference field="4294967294" count="1" selected="0">
            <x v="0"/>
          </reference>
          <reference field="1" count="1" selected="0">
            <x v="2"/>
          </reference>
        </references>
      </pivotArea>
    </chartFormat>
    <chartFormat chart="2" format="57" series="1">
      <pivotArea type="data" outline="0" fieldPosition="0">
        <references count="2">
          <reference field="4294967294" count="1" selected="0">
            <x v="0"/>
          </reference>
          <reference field="1" count="1" selected="0">
            <x v="3"/>
          </reference>
        </references>
      </pivotArea>
    </chartFormat>
    <chartFormat chart="2" format="58" series="1">
      <pivotArea type="data" outline="0" fieldPosition="0">
        <references count="2">
          <reference field="4294967294" count="1" selected="0">
            <x v="0"/>
          </reference>
          <reference field="1" count="1" selected="0">
            <x v="4"/>
          </reference>
        </references>
      </pivotArea>
    </chartFormat>
    <chartFormat chart="2" format="59" series="1">
      <pivotArea type="data" outline="0" fieldPosition="0">
        <references count="2">
          <reference field="4294967294" count="1" selected="0">
            <x v="0"/>
          </reference>
          <reference field="1" count="1" selected="0">
            <x v="5"/>
          </reference>
        </references>
      </pivotArea>
    </chartFormat>
    <chartFormat chart="2" format="60" series="1">
      <pivotArea type="data" outline="0" fieldPosition="0">
        <references count="2">
          <reference field="4294967294" count="1" selected="0">
            <x v="0"/>
          </reference>
          <reference field="1" count="1" selected="0">
            <x v="6"/>
          </reference>
        </references>
      </pivotArea>
    </chartFormat>
    <chartFormat chart="2" format="61" series="1">
      <pivotArea type="data" outline="0" fieldPosition="0">
        <references count="2">
          <reference field="4294967294" count="1" selected="0">
            <x v="0"/>
          </reference>
          <reference field="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11FCF78-739E-4FB0-95CA-33525B817BAF}" name="PivotTable2" cacheId="8"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chartFormat="1" rowHeaderCaption="Fall semester">
  <location ref="A7:F15" firstHeaderRow="0" firstDataRow="1" firstDataCol="1"/>
  <pivotFields count="8">
    <pivotField axis="axisRow" showAll="0" defaultSubtotal="0">
      <items count="2">
        <item x="0"/>
        <item x="1"/>
      </items>
    </pivotField>
    <pivotField axis="axisRow" showAll="0" defaultSubtotal="0">
      <items count="3">
        <item x="0"/>
        <item x="1"/>
        <item x="2"/>
      </items>
    </pivotField>
    <pivotField showAll="0" defaultSubtotal="0"/>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2">
    <field x="0"/>
    <field x="1"/>
  </rowFields>
  <rowItems count="8">
    <i>
      <x/>
    </i>
    <i r="1">
      <x/>
    </i>
    <i r="1">
      <x v="1"/>
    </i>
    <i r="1">
      <x v="2"/>
    </i>
    <i>
      <x v="1"/>
    </i>
    <i r="1">
      <x/>
    </i>
    <i r="1">
      <x v="1"/>
    </i>
    <i r="1">
      <x v="2"/>
    </i>
  </rowItems>
  <colFields count="1">
    <field x="-2"/>
  </colFields>
  <colItems count="5">
    <i>
      <x/>
    </i>
    <i i="1">
      <x v="1"/>
    </i>
    <i i="2">
      <x v="2"/>
    </i>
    <i i="3">
      <x v="3"/>
    </i>
    <i i="4">
      <x v="4"/>
    </i>
  </colItems>
  <dataFields count="5">
    <dataField name="2019 " fld="3" baseField="0" baseItem="0"/>
    <dataField name="2020 " fld="4" baseField="0" baseItem="0"/>
    <dataField name="2021 " fld="5" baseField="0" baseItem="0"/>
    <dataField name="2022 " fld="6" baseField="0" baseItem="0"/>
    <dataField name="2023 " fld="7" baseField="0" baseItem="0"/>
  </dataFields>
  <formats count="8">
    <format dxfId="15">
      <pivotArea collapsedLevelsAreSubtotals="1" fieldPosition="0">
        <references count="2">
          <reference field="0" count="1" selected="0">
            <x v="0"/>
          </reference>
          <reference field="1" count="0"/>
        </references>
      </pivotArea>
    </format>
    <format dxfId="14">
      <pivotArea collapsedLevelsAreSubtotals="1" fieldPosition="0">
        <references count="1">
          <reference field="0" count="1">
            <x v="1"/>
          </reference>
        </references>
      </pivotArea>
    </format>
    <format dxfId="13">
      <pivotArea collapsedLevelsAreSubtotals="1" fieldPosition="0">
        <references count="2">
          <reference field="0" count="1" selected="0">
            <x v="1"/>
          </reference>
          <reference field="1" count="0"/>
        </references>
      </pivotArea>
    </format>
    <format dxfId="12">
      <pivotArea outline="0" collapsedLevelsAreSubtotals="1" fieldPosition="0"/>
    </format>
    <format dxfId="11">
      <pivotArea field="0" type="button" dataOnly="0" labelOnly="1" outline="0" axis="axisRow" fieldPosition="0"/>
    </format>
    <format dxfId="10">
      <pivotArea dataOnly="0" labelOnly="1" outline="0" fieldPosition="0">
        <references count="1">
          <reference field="4294967294" count="4">
            <x v="0"/>
            <x v="1"/>
            <x v="2"/>
            <x v="3"/>
          </reference>
        </references>
      </pivotArea>
    </format>
    <format dxfId="9">
      <pivotArea dataOnly="0" labelOnly="1" outline="0" fieldPosition="0">
        <references count="1">
          <reference field="4294967294" count="4">
            <x v="0"/>
            <x v="1"/>
            <x v="2"/>
            <x v="3"/>
          </reference>
        </references>
      </pivotArea>
    </format>
    <format dxfId="8">
      <pivotArea dataOnly="0" labelOnly="1" outline="0" fieldPosition="0">
        <references count="1">
          <reference field="4294967294" count="1">
            <x v="4"/>
          </reference>
        </references>
      </pivotArea>
    </format>
  </formats>
  <chartFormats count="4">
    <chartFormat chart="0" format="10" series="1">
      <pivotArea type="data" outline="0" fieldPosition="0">
        <references count="1">
          <reference field="4294967294" count="1" selected="0">
            <x v="0"/>
          </reference>
        </references>
      </pivotArea>
    </chartFormat>
    <chartFormat chart="0" format="11" series="1">
      <pivotArea type="data" outline="0" fieldPosition="0">
        <references count="1">
          <reference field="4294967294" count="1" selected="0">
            <x v="1"/>
          </reference>
        </references>
      </pivotArea>
    </chartFormat>
    <chartFormat chart="0" format="12" series="1">
      <pivotArea type="data" outline="0" fieldPosition="0">
        <references count="1">
          <reference field="4294967294" count="1" selected="0">
            <x v="2"/>
          </reference>
        </references>
      </pivotArea>
    </chartFormat>
    <chartFormat chart="0" format="13" series="1">
      <pivotArea type="data" outline="0" fieldPosition="0">
        <references count="1">
          <reference field="4294967294" count="1" selected="0">
            <x v="3"/>
          </reference>
        </references>
      </pivotArea>
    </chartFormat>
  </chart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1CB58E1-EFC4-4F30-A30D-5AD560C78AA1}" name="PivotTable1" cacheId="7"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rowHeaderCaption="Discipline">
  <location ref="A7:F11" firstHeaderRow="0" firstDataRow="1" firstDataCol="1"/>
  <pivotFields count="7">
    <pivotField axis="axisRow" showAll="0" defaultSubtotal="0">
      <items count="1">
        <item x="0"/>
      </items>
    </pivotField>
    <pivotField axis="axisRow" showAll="0" defaultSubtotal="0">
      <items count="3">
        <item x="0"/>
        <item x="1"/>
        <item x="2"/>
      </items>
    </pivotField>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2">
    <field x="0"/>
    <field x="1"/>
  </rowFields>
  <rowItems count="4">
    <i>
      <x/>
    </i>
    <i r="1">
      <x/>
    </i>
    <i r="1">
      <x v="1"/>
    </i>
    <i r="1">
      <x v="2"/>
    </i>
  </rowItems>
  <colFields count="1">
    <field x="-2"/>
  </colFields>
  <colItems count="5">
    <i>
      <x/>
    </i>
    <i i="1">
      <x v="1"/>
    </i>
    <i i="2">
      <x v="2"/>
    </i>
    <i i="3">
      <x v="3"/>
    </i>
    <i i="4">
      <x v="4"/>
    </i>
  </colItems>
  <dataFields count="5">
    <dataField name="2019-20 " fld="2" baseField="0" baseItem="0"/>
    <dataField name="2020-21 " fld="3" baseField="0" baseItem="0"/>
    <dataField name="2021-22 " fld="4" baseField="0" baseItem="0"/>
    <dataField name="2022-23 " fld="5" baseField="0" baseItem="0"/>
    <dataField name="2023-24 " fld="6" baseField="0" baseItem="0"/>
  </dataFields>
  <formats count="7">
    <format dxfId="7">
      <pivotArea field="0" type="button" dataOnly="0" labelOnly="1" outline="0" axis="axisRow" fieldPosition="0"/>
    </format>
    <format dxfId="6">
      <pivotArea dataOnly="0" labelOnly="1" outline="0" fieldPosition="0">
        <references count="1">
          <reference field="4294967294" count="4">
            <x v="0"/>
            <x v="1"/>
            <x v="2"/>
            <x v="3"/>
          </reference>
        </references>
      </pivotArea>
    </format>
    <format dxfId="5">
      <pivotArea dataOnly="0" labelOnly="1" outline="0" fieldPosition="0">
        <references count="1">
          <reference field="4294967294" count="4">
            <x v="0"/>
            <x v="1"/>
            <x v="2"/>
            <x v="3"/>
          </reference>
        </references>
      </pivotArea>
    </format>
    <format dxfId="4">
      <pivotArea outline="0" collapsedLevelsAreSubtotals="1" fieldPosition="0"/>
    </format>
    <format dxfId="3">
      <pivotArea collapsedLevelsAreSubtotals="1" fieldPosition="0">
        <references count="2">
          <reference field="0" count="0" selected="0"/>
          <reference field="1" count="0"/>
        </references>
      </pivotArea>
    </format>
    <format dxfId="2">
      <pivotArea dataOnly="0" labelOnly="1" outline="0" fieldPosition="0">
        <references count="1">
          <reference field="4294967294" count="1">
            <x v="4"/>
          </reference>
        </references>
      </pivotArea>
    </format>
    <format dxfId="1">
      <pivotArea dataOnly="0" labelOnly="1" outline="0" fieldPosition="0">
        <references count="1">
          <reference field="4294967294" count="1">
            <x v="4"/>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B1F1068-5C5F-4AC6-B454-6BDC6ECE3E52}" name="PivotTable1" cacheId="1"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1:K21" firstHeaderRow="0" firstDataRow="1" firstDataCol="1"/>
  <pivotFields count="11">
    <pivotField axis="axisRow" showAll="0" defaultSubtotal="0">
      <items count="10">
        <item x="0"/>
        <item x="1"/>
        <item x="2"/>
        <item x="3"/>
        <item x="4"/>
        <item x="5"/>
        <item x="6"/>
        <item x="7"/>
        <item x="8"/>
        <item x="9"/>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ubtotalTop="0" showAll="0" defaultSubtotal="0"/>
    <pivotField dataField="1" subtotalTop="0" showAll="0" defaultSubtotal="0"/>
    <pivotField dataField="1" subtotalTop="0" showAll="0" defaultSubtotal="0"/>
  </pivotFields>
  <rowFields count="1">
    <field x="0"/>
  </rowFields>
  <rowItems count="10">
    <i>
      <x/>
    </i>
    <i>
      <x v="1"/>
    </i>
    <i>
      <x v="2"/>
    </i>
    <i>
      <x v="3"/>
    </i>
    <i>
      <x v="4"/>
    </i>
    <i>
      <x v="5"/>
    </i>
    <i>
      <x v="6"/>
    </i>
    <i>
      <x v="7"/>
    </i>
    <i>
      <x v="8"/>
    </i>
    <i>
      <x v="9"/>
    </i>
  </rowItems>
  <colFields count="1">
    <field x="-2"/>
  </colFields>
  <colItems count="10">
    <i>
      <x/>
    </i>
    <i i="1">
      <x v="1"/>
    </i>
    <i i="2">
      <x v="2"/>
    </i>
    <i i="3">
      <x v="3"/>
    </i>
    <i i="4">
      <x v="4"/>
    </i>
    <i i="5">
      <x v="5"/>
    </i>
    <i i="6">
      <x v="6"/>
    </i>
    <i i="7">
      <x v="7"/>
    </i>
    <i i="8">
      <x v="8"/>
    </i>
    <i i="9">
      <x v="9"/>
    </i>
  </colItems>
  <dataFields count="10">
    <dataField name="2013-14 " fld="1" baseField="0" baseItem="0"/>
    <dataField name="2014-15 " fld="2" baseField="0" baseItem="0"/>
    <dataField name="2015-16 " fld="3" baseField="0" baseItem="0"/>
    <dataField name="2016-17 " fld="4" baseField="0" baseItem="0"/>
    <dataField name="2017-18 " fld="5" baseField="0" baseItem="0"/>
    <dataField name="2018-19 " fld="6" baseField="0" baseItem="0"/>
    <dataField name="2019-20 " fld="7" baseField="0" baseItem="0"/>
    <dataField name="2020-21 " fld="8" baseField="0" baseItem="0"/>
    <dataField name="2021-22 " fld="9" baseField="0" baseItem="0"/>
    <dataField name="2022-23 " fld="10" baseField="0" baseItem="0"/>
  </dataFields>
  <formats count="12">
    <format dxfId="182">
      <pivotArea outline="0" collapsedLevelsAreSubtotals="1" fieldPosition="0"/>
    </format>
    <format dxfId="181">
      <pivotArea outline="0" collapsedLevelsAreSubtotals="1" fieldPosition="0"/>
    </format>
    <format dxfId="180">
      <pivotArea dataOnly="0" fieldPosition="0">
        <references count="1">
          <reference field="0" count="3">
            <x v="7"/>
            <x v="8"/>
            <x v="9"/>
          </reference>
        </references>
      </pivotArea>
    </format>
    <format dxfId="179">
      <pivotArea collapsedLevelsAreSubtotals="1" fieldPosition="0">
        <references count="1">
          <reference field="0" count="1">
            <x v="9"/>
          </reference>
        </references>
      </pivotArea>
    </format>
    <format dxfId="178">
      <pivotArea dataOnly="0" labelOnly="1" fieldPosition="0">
        <references count="1">
          <reference field="0" count="1">
            <x v="9"/>
          </reference>
        </references>
      </pivotArea>
    </format>
    <format dxfId="177">
      <pivotArea dataOnly="0" labelOnly="1" outline="0" fieldPosition="0">
        <references count="1">
          <reference field="4294967294" count="8">
            <x v="0"/>
            <x v="1"/>
            <x v="2"/>
            <x v="3"/>
            <x v="4"/>
            <x v="5"/>
            <x v="6"/>
            <x v="7"/>
          </reference>
        </references>
      </pivotArea>
    </format>
    <format dxfId="176">
      <pivotArea field="0" type="button" dataOnly="0" labelOnly="1" outline="0" axis="axisRow" fieldPosition="0"/>
    </format>
    <format dxfId="175">
      <pivotArea dataOnly="0" labelOnly="1" outline="0" fieldPosition="0">
        <references count="1">
          <reference field="4294967294" count="1">
            <x v="8"/>
          </reference>
        </references>
      </pivotArea>
    </format>
    <format dxfId="174">
      <pivotArea field="0" type="button" dataOnly="0" labelOnly="1" outline="0" axis="axisRow" fieldPosition="0"/>
    </format>
    <format dxfId="173">
      <pivotArea dataOnly="0" labelOnly="1" outline="0" fieldPosition="0">
        <references count="1">
          <reference field="4294967294" count="9">
            <x v="0"/>
            <x v="1"/>
            <x v="2"/>
            <x v="3"/>
            <x v="4"/>
            <x v="5"/>
            <x v="6"/>
            <x v="7"/>
            <x v="8"/>
          </reference>
        </references>
      </pivotArea>
    </format>
    <format dxfId="172">
      <pivotArea dataOnly="0" labelOnly="1" outline="0" fieldPosition="0">
        <references count="1">
          <reference field="4294967294" count="10">
            <x v="0"/>
            <x v="1"/>
            <x v="2"/>
            <x v="3"/>
            <x v="4"/>
            <x v="5"/>
            <x v="6"/>
            <x v="7"/>
            <x v="8"/>
            <x v="9"/>
          </reference>
        </references>
      </pivotArea>
    </format>
    <format dxfId="171">
      <pivotArea dataOnly="0" labelOnly="1" outline="0" fieldPosition="0">
        <references count="1">
          <reference field="4294967294" count="10">
            <x v="0"/>
            <x v="1"/>
            <x v="2"/>
            <x v="3"/>
            <x v="4"/>
            <x v="5"/>
            <x v="6"/>
            <x v="7"/>
            <x v="8"/>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64BE437-0B3E-49CF-AE5C-07DF17814567}" name="PivotTable1" cacheId="2"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1:K21" firstHeaderRow="0" firstDataRow="1" firstDataCol="1"/>
  <pivotFields count="11">
    <pivotField axis="axisRow" showAll="0">
      <items count="11">
        <item x="0"/>
        <item x="1"/>
        <item x="2"/>
        <item x="3"/>
        <item x="4"/>
        <item x="5"/>
        <item x="6"/>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0">
    <i>
      <x/>
    </i>
    <i>
      <x v="1"/>
    </i>
    <i>
      <x v="2"/>
    </i>
    <i>
      <x v="3"/>
    </i>
    <i>
      <x v="4"/>
    </i>
    <i>
      <x v="5"/>
    </i>
    <i>
      <x v="6"/>
    </i>
    <i>
      <x v="7"/>
    </i>
    <i>
      <x v="8"/>
    </i>
    <i>
      <x v="9"/>
    </i>
  </rowItems>
  <colFields count="1">
    <field x="-2"/>
  </colFields>
  <colItems count="10">
    <i>
      <x/>
    </i>
    <i i="1">
      <x v="1"/>
    </i>
    <i i="2">
      <x v="2"/>
    </i>
    <i i="3">
      <x v="3"/>
    </i>
    <i i="4">
      <x v="4"/>
    </i>
    <i i="5">
      <x v="5"/>
    </i>
    <i i="6">
      <x v="6"/>
    </i>
    <i i="7">
      <x v="7"/>
    </i>
    <i i="8">
      <x v="8"/>
    </i>
    <i i="9">
      <x v="9"/>
    </i>
  </colItems>
  <dataFields count="10">
    <dataField name="2013-14 " fld="1" baseField="0" baseItem="0"/>
    <dataField name="2014-15 " fld="2" baseField="0" baseItem="0"/>
    <dataField name="2015-16 " fld="3" baseField="0" baseItem="0"/>
    <dataField name="2016-17 " fld="4" baseField="0" baseItem="0"/>
    <dataField name="2017-18 " fld="5" baseField="0" baseItem="0"/>
    <dataField name="2018-19 " fld="6" baseField="0" baseItem="0"/>
    <dataField name="2019-20 " fld="7" baseField="0" baseItem="0"/>
    <dataField name="2020-21 " fld="8" baseField="0" baseItem="0"/>
    <dataField name="2021-22 " fld="9" baseField="0" baseItem="0"/>
    <dataField name="2022-23 " fld="10" baseField="0" baseItem="0"/>
  </dataFields>
  <formats count="13">
    <format dxfId="170">
      <pivotArea outline="0" collapsedLevelsAreSubtotals="1" fieldPosition="0"/>
    </format>
    <format dxfId="169">
      <pivotArea collapsedLevelsAreSubtotals="1" fieldPosition="0">
        <references count="1">
          <reference field="0" count="3">
            <x v="7"/>
            <x v="8"/>
            <x v="9"/>
          </reference>
        </references>
      </pivotArea>
    </format>
    <format dxfId="168">
      <pivotArea dataOnly="0" labelOnly="1" fieldPosition="0">
        <references count="1">
          <reference field="0" count="3">
            <x v="7"/>
            <x v="8"/>
            <x v="9"/>
          </reference>
        </references>
      </pivotArea>
    </format>
    <format dxfId="167">
      <pivotArea collapsedLevelsAreSubtotals="1" fieldPosition="0">
        <references count="1">
          <reference field="0" count="1">
            <x v="9"/>
          </reference>
        </references>
      </pivotArea>
    </format>
    <format dxfId="166">
      <pivotArea dataOnly="0" labelOnly="1" fieldPosition="0">
        <references count="1">
          <reference field="0" count="1">
            <x v="9"/>
          </reference>
        </references>
      </pivotArea>
    </format>
    <format dxfId="165">
      <pivotArea dataOnly="0" labelOnly="1" outline="0" fieldPosition="0">
        <references count="1">
          <reference field="4294967294" count="7">
            <x v="0"/>
            <x v="1"/>
            <x v="3"/>
            <x v="4"/>
            <x v="5"/>
            <x v="6"/>
            <x v="7"/>
          </reference>
        </references>
      </pivotArea>
    </format>
    <format dxfId="164">
      <pivotArea dataOnly="0" labelOnly="1" outline="0" fieldPosition="0">
        <references count="1">
          <reference field="4294967294" count="1">
            <x v="2"/>
          </reference>
        </references>
      </pivotArea>
    </format>
    <format dxfId="163">
      <pivotArea field="0" type="button" dataOnly="0" labelOnly="1" outline="0" axis="axisRow" fieldPosition="0"/>
    </format>
    <format dxfId="162">
      <pivotArea dataOnly="0" labelOnly="1" outline="0" fieldPosition="0">
        <references count="1">
          <reference field="4294967294" count="1">
            <x v="8"/>
          </reference>
        </references>
      </pivotArea>
    </format>
    <format dxfId="161">
      <pivotArea field="0" type="button" dataOnly="0" labelOnly="1" outline="0" axis="axisRow" fieldPosition="0"/>
    </format>
    <format dxfId="160">
      <pivotArea dataOnly="0" labelOnly="1" outline="0" fieldPosition="0">
        <references count="1">
          <reference field="4294967294" count="9">
            <x v="0"/>
            <x v="1"/>
            <x v="2"/>
            <x v="3"/>
            <x v="4"/>
            <x v="5"/>
            <x v="6"/>
            <x v="7"/>
            <x v="8"/>
          </reference>
        </references>
      </pivotArea>
    </format>
    <format dxfId="159">
      <pivotArea dataOnly="0" labelOnly="1" outline="0" fieldPosition="0">
        <references count="1">
          <reference field="4294967294" count="1">
            <x v="9"/>
          </reference>
        </references>
      </pivotArea>
    </format>
    <format dxfId="158">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ED14249-58E3-4975-939A-87C4F9AA3A4A}" name="PivotTable1" cacheId="3" applyNumberFormats="0" applyBorderFormats="0" applyFontFormats="0" applyPatternFormats="0" applyAlignmentFormats="0" applyWidthHeightFormats="1" dataCaption="Values" updatedVersion="8" minRefreshableVersion="3" rowGrandTotals="0" colGrandTotals="0" itemPrintTitles="1" createdVersion="6" indent="0" outline="1" outlineData="1" multipleFieldFilters="0" rowHeaderCaption="Race/Ethnicity">
  <location ref="A11:K21" firstHeaderRow="0" firstDataRow="1" firstDataCol="1"/>
  <pivotFields count="11">
    <pivotField axis="axisRow" showAll="0">
      <items count="11">
        <item x="0"/>
        <item x="1"/>
        <item x="2"/>
        <item x="3"/>
        <item x="4"/>
        <item x="5"/>
        <item x="6"/>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0">
    <i>
      <x/>
    </i>
    <i>
      <x v="1"/>
    </i>
    <i>
      <x v="2"/>
    </i>
    <i>
      <x v="3"/>
    </i>
    <i>
      <x v="4"/>
    </i>
    <i>
      <x v="5"/>
    </i>
    <i>
      <x v="6"/>
    </i>
    <i>
      <x v="7"/>
    </i>
    <i>
      <x v="8"/>
    </i>
    <i>
      <x v="9"/>
    </i>
  </rowItems>
  <colFields count="1">
    <field x="-2"/>
  </colFields>
  <colItems count="10">
    <i>
      <x/>
    </i>
    <i i="1">
      <x v="1"/>
    </i>
    <i i="2">
      <x v="2"/>
    </i>
    <i i="3">
      <x v="3"/>
    </i>
    <i i="4">
      <x v="4"/>
    </i>
    <i i="5">
      <x v="5"/>
    </i>
    <i i="6">
      <x v="6"/>
    </i>
    <i i="7">
      <x v="7"/>
    </i>
    <i i="8">
      <x v="8"/>
    </i>
    <i i="9">
      <x v="9"/>
    </i>
  </colItems>
  <dataFields count="10">
    <dataField name="2013-14 " fld="1" baseField="0" baseItem="0"/>
    <dataField name="2014-15 " fld="2" baseField="0" baseItem="0"/>
    <dataField name="2015-16 " fld="3" baseField="0" baseItem="0"/>
    <dataField name="2016-17 " fld="4" baseField="0" baseItem="0"/>
    <dataField name="2017-18 " fld="5" baseField="0" baseItem="0"/>
    <dataField name="2018-19 " fld="6" baseField="0" baseItem="0"/>
    <dataField name="2019-20 " fld="7" baseField="0" baseItem="0"/>
    <dataField name="2020-21 " fld="8" baseField="0" baseItem="0"/>
    <dataField name="2021-22 " fld="9" baseField="0" baseItem="0"/>
    <dataField name="2022-23 " fld="10" baseField="0" baseItem="0"/>
  </dataFields>
  <formats count="12">
    <format dxfId="157">
      <pivotArea collapsedLevelsAreSubtotals="1" fieldPosition="0">
        <references count="1">
          <reference field="0" count="3">
            <x v="7"/>
            <x v="8"/>
            <x v="9"/>
          </reference>
        </references>
      </pivotArea>
    </format>
    <format dxfId="156">
      <pivotArea dataOnly="0" labelOnly="1" fieldPosition="0">
        <references count="1">
          <reference field="0" count="3">
            <x v="7"/>
            <x v="8"/>
            <x v="9"/>
          </reference>
        </references>
      </pivotArea>
    </format>
    <format dxfId="155">
      <pivotArea collapsedLevelsAreSubtotals="1" fieldPosition="0">
        <references count="1">
          <reference field="0" count="1">
            <x v="9"/>
          </reference>
        </references>
      </pivotArea>
    </format>
    <format dxfId="154">
      <pivotArea dataOnly="0" labelOnly="1" fieldPosition="0">
        <references count="1">
          <reference field="0" count="1">
            <x v="9"/>
          </reference>
        </references>
      </pivotArea>
    </format>
    <format dxfId="153">
      <pivotArea dataOnly="0" labelOnly="1" outline="0" fieldPosition="0">
        <references count="1">
          <reference field="4294967294" count="8">
            <x v="0"/>
            <x v="1"/>
            <x v="2"/>
            <x v="3"/>
            <x v="4"/>
            <x v="5"/>
            <x v="6"/>
            <x v="7"/>
          </reference>
        </references>
      </pivotArea>
    </format>
    <format dxfId="152">
      <pivotArea outline="0" collapsedLevelsAreSubtotals="1" fieldPosition="0"/>
    </format>
    <format dxfId="151">
      <pivotArea field="0" type="button" dataOnly="0" labelOnly="1" outline="0" axis="axisRow" fieldPosition="0"/>
    </format>
    <format dxfId="150">
      <pivotArea dataOnly="0" labelOnly="1" outline="0" fieldPosition="0">
        <references count="1">
          <reference field="4294967294" count="1">
            <x v="8"/>
          </reference>
        </references>
      </pivotArea>
    </format>
    <format dxfId="149">
      <pivotArea field="0" type="button" dataOnly="0" labelOnly="1" outline="0" axis="axisRow" fieldPosition="0"/>
    </format>
    <format dxfId="148">
      <pivotArea dataOnly="0" labelOnly="1" outline="0" fieldPosition="0">
        <references count="1">
          <reference field="4294967294" count="9">
            <x v="0"/>
            <x v="1"/>
            <x v="2"/>
            <x v="3"/>
            <x v="4"/>
            <x v="5"/>
            <x v="6"/>
            <x v="7"/>
            <x v="8"/>
          </reference>
        </references>
      </pivotArea>
    </format>
    <format dxfId="147">
      <pivotArea dataOnly="0" labelOnly="1" outline="0" fieldPosition="0">
        <references count="1">
          <reference field="4294967294" count="1">
            <x v="9"/>
          </reference>
        </references>
      </pivotArea>
    </format>
    <format dxfId="146">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427E707-E7E5-4C54-B7C8-C64B142E0382}" name="PivotTable1" cacheId="4"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80" firstHeaderRow="0" firstDataRow="1" firstDataCol="1"/>
  <pivotFields count="12">
    <pivotField axis="axisRow" subtotalTop="0" showAll="0">
      <items count="8">
        <item x="0"/>
        <item x="1"/>
        <item x="2"/>
        <item x="3"/>
        <item x="4"/>
        <item x="5"/>
        <item x="6"/>
        <item t="default"/>
      </items>
    </pivotField>
    <pivotField axis="axisRow" subtotalTop="0" showAll="0" sortType="ascending">
      <items count="57">
        <item x="0"/>
        <item x="40"/>
        <item x="9"/>
        <item x="38"/>
        <item x="10"/>
        <item x="8"/>
        <item x="39"/>
        <item x="3"/>
        <item x="31"/>
        <item x="41"/>
        <item x="42"/>
        <item x="11"/>
        <item x="12"/>
        <item x="36"/>
        <item x="7"/>
        <item x="13"/>
        <item x="14"/>
        <item x="15"/>
        <item x="1"/>
        <item x="45"/>
        <item x="44"/>
        <item x="34"/>
        <item x="17"/>
        <item x="16"/>
        <item x="37"/>
        <item x="18"/>
        <item x="35"/>
        <item x="4"/>
        <item x="2"/>
        <item x="19"/>
        <item x="20"/>
        <item x="5"/>
        <item x="48"/>
        <item x="43"/>
        <item x="46"/>
        <item x="47"/>
        <item x="50"/>
        <item x="54"/>
        <item x="21"/>
        <item x="49"/>
        <item x="51"/>
        <item x="22"/>
        <item x="23"/>
        <item x="33"/>
        <item x="6"/>
        <item x="27"/>
        <item x="24"/>
        <item x="25"/>
        <item x="26"/>
        <item x="32"/>
        <item x="55"/>
        <item x="52"/>
        <item x="28"/>
        <item x="29"/>
        <item x="30"/>
        <item x="53"/>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73">
    <i>
      <x/>
    </i>
    <i r="1">
      <x/>
    </i>
    <i r="1">
      <x v="18"/>
    </i>
    <i r="1">
      <x v="28"/>
    </i>
    <i t="default">
      <x/>
    </i>
    <i>
      <x v="1"/>
    </i>
    <i r="1">
      <x v="7"/>
    </i>
    <i r="1">
      <x v="14"/>
    </i>
    <i r="1">
      <x v="27"/>
    </i>
    <i r="1">
      <x v="31"/>
    </i>
    <i r="1">
      <x v="44"/>
    </i>
    <i t="default">
      <x v="1"/>
    </i>
    <i>
      <x v="2"/>
    </i>
    <i r="1">
      <x v="2"/>
    </i>
    <i r="1">
      <x v="4"/>
    </i>
    <i r="1">
      <x v="5"/>
    </i>
    <i r="1">
      <x v="8"/>
    </i>
    <i r="1">
      <x v="11"/>
    </i>
    <i r="1">
      <x v="12"/>
    </i>
    <i r="1">
      <x v="15"/>
    </i>
    <i r="1">
      <x v="16"/>
    </i>
    <i r="1">
      <x v="17"/>
    </i>
    <i r="1">
      <x v="22"/>
    </i>
    <i r="1">
      <x v="23"/>
    </i>
    <i r="1">
      <x v="25"/>
    </i>
    <i r="1">
      <x v="29"/>
    </i>
    <i r="1">
      <x v="30"/>
    </i>
    <i r="1">
      <x v="38"/>
    </i>
    <i r="1">
      <x v="41"/>
    </i>
    <i r="1">
      <x v="42"/>
    </i>
    <i r="1">
      <x v="43"/>
    </i>
    <i r="1">
      <x v="45"/>
    </i>
    <i r="1">
      <x v="46"/>
    </i>
    <i r="1">
      <x v="47"/>
    </i>
    <i r="1">
      <x v="48"/>
    </i>
    <i r="1">
      <x v="49"/>
    </i>
    <i r="1">
      <x v="52"/>
    </i>
    <i r="1">
      <x v="53"/>
    </i>
    <i r="1">
      <x v="54"/>
    </i>
    <i t="default">
      <x v="2"/>
    </i>
    <i>
      <x v="3"/>
    </i>
    <i r="1">
      <x v="13"/>
    </i>
    <i r="1">
      <x v="21"/>
    </i>
    <i r="1">
      <x v="26"/>
    </i>
    <i t="default">
      <x v="3"/>
    </i>
    <i>
      <x v="4"/>
    </i>
    <i r="1">
      <x v="24"/>
    </i>
    <i r="1">
      <x v="49"/>
    </i>
    <i t="default">
      <x v="4"/>
    </i>
    <i>
      <x v="5"/>
    </i>
    <i r="1">
      <x v="1"/>
    </i>
    <i r="1">
      <x v="3"/>
    </i>
    <i r="1">
      <x v="6"/>
    </i>
    <i r="1">
      <x v="9"/>
    </i>
    <i r="1">
      <x v="10"/>
    </i>
    <i r="1">
      <x v="19"/>
    </i>
    <i r="1">
      <x v="20"/>
    </i>
    <i r="1">
      <x v="32"/>
    </i>
    <i r="1">
      <x v="33"/>
    </i>
    <i r="1">
      <x v="34"/>
    </i>
    <i r="1">
      <x v="35"/>
    </i>
    <i r="1">
      <x v="36"/>
    </i>
    <i r="1">
      <x v="37"/>
    </i>
    <i r="1">
      <x v="39"/>
    </i>
    <i r="1">
      <x v="40"/>
    </i>
    <i r="1">
      <x v="49"/>
    </i>
    <i r="1">
      <x v="51"/>
    </i>
    <i r="1">
      <x v="55"/>
    </i>
    <i t="default">
      <x v="5"/>
    </i>
    <i>
      <x v="6"/>
    </i>
    <i r="1">
      <x v="50"/>
    </i>
    <i t="default">
      <x v="6"/>
    </i>
    <i t="grand">
      <x/>
    </i>
  </rowItems>
  <colFields count="1">
    <field x="-2"/>
  </colFields>
  <colItems count="10">
    <i>
      <x/>
    </i>
    <i i="1">
      <x v="1"/>
    </i>
    <i i="2">
      <x v="2"/>
    </i>
    <i i="3">
      <x v="3"/>
    </i>
    <i i="4">
      <x v="4"/>
    </i>
    <i i="5">
      <x v="5"/>
    </i>
    <i i="6">
      <x v="6"/>
    </i>
    <i i="7">
      <x v="7"/>
    </i>
    <i i="8">
      <x v="8"/>
    </i>
    <i i="9">
      <x v="9"/>
    </i>
  </colItems>
  <dataFields count="10">
    <dataField name="2013-14 " fld="2" baseField="0" baseItem="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s>
  <formats count="35">
    <format dxfId="145">
      <pivotArea collapsedLevelsAreSubtotals="1" fieldPosition="0">
        <references count="2">
          <reference field="0" count="1" selected="0">
            <x v="0"/>
          </reference>
          <reference field="1" count="1">
            <x v="28"/>
          </reference>
        </references>
      </pivotArea>
    </format>
    <format dxfId="144">
      <pivotArea collapsedLevelsAreSubtotals="1" fieldPosition="0">
        <references count="1">
          <reference field="0" count="1">
            <x v="6"/>
          </reference>
        </references>
      </pivotArea>
    </format>
    <format dxfId="143">
      <pivotArea collapsedLevelsAreSubtotals="1" fieldPosition="0">
        <references count="2">
          <reference field="0" count="1" selected="0">
            <x v="6"/>
          </reference>
          <reference field="1" count="1">
            <x v="50"/>
          </reference>
        </references>
      </pivotArea>
    </format>
    <format dxfId="142">
      <pivotArea collapsedLevelsAreSubtotals="1" fieldPosition="0">
        <references count="1">
          <reference field="0" count="1" defaultSubtotal="1">
            <x v="6"/>
          </reference>
        </references>
      </pivotArea>
    </format>
    <format dxfId="141">
      <pivotArea grandRow="1" outline="0" collapsedLevelsAreSubtotals="1" fieldPosition="0"/>
    </format>
    <format dxfId="140">
      <pivotArea collapsedLevelsAreSubtotals="1" fieldPosition="0">
        <references count="2">
          <reference field="0" count="1" selected="0">
            <x v="0"/>
          </reference>
          <reference field="1" count="1">
            <x v="0"/>
          </reference>
        </references>
      </pivotArea>
    </format>
    <format dxfId="139">
      <pivotArea collapsedLevelsAreSubtotals="1" fieldPosition="0">
        <references count="1">
          <reference field="0" count="1" defaultSubtotal="1">
            <x v="0"/>
          </reference>
        </references>
      </pivotArea>
    </format>
    <format dxfId="138">
      <pivotArea collapsedLevelsAreSubtotals="1" fieldPosition="0">
        <references count="1">
          <reference field="0" count="1">
            <x v="2"/>
          </reference>
        </references>
      </pivotArea>
    </format>
    <format dxfId="137">
      <pivotArea collapsedLevelsAreSubtotals="1" fieldPosition="0">
        <references count="2">
          <reference field="0" count="1" selected="0">
            <x v="2"/>
          </reference>
          <reference field="1" count="9">
            <x v="2"/>
            <x v="5"/>
            <x v="8"/>
            <x v="15"/>
            <x v="16"/>
            <x v="25"/>
            <x v="29"/>
            <x v="41"/>
            <x v="43"/>
          </reference>
        </references>
      </pivotArea>
    </format>
    <format dxfId="136">
      <pivotArea collapsedLevelsAreSubtotals="1" fieldPosition="0">
        <references count="1">
          <reference field="0" count="1" defaultSubtotal="1">
            <x v="2"/>
          </reference>
        </references>
      </pivotArea>
    </format>
    <format dxfId="135">
      <pivotArea collapsedLevelsAreSubtotals="1" fieldPosition="0">
        <references count="1">
          <reference field="0" count="1">
            <x v="3"/>
          </reference>
        </references>
      </pivotArea>
    </format>
    <format dxfId="134">
      <pivotArea collapsedLevelsAreSubtotals="1" fieldPosition="0">
        <references count="2">
          <reference field="0" count="1" selected="0">
            <x v="3"/>
          </reference>
          <reference field="1" count="3">
            <x v="13"/>
            <x v="21"/>
            <x v="26"/>
          </reference>
        </references>
      </pivotArea>
    </format>
    <format dxfId="133">
      <pivotArea collapsedLevelsAreSubtotals="1" fieldPosition="0">
        <references count="1">
          <reference field="0" count="1" defaultSubtotal="1">
            <x v="3"/>
          </reference>
        </references>
      </pivotArea>
    </format>
    <format dxfId="132">
      <pivotArea collapsedLevelsAreSubtotals="1" fieldPosition="0">
        <references count="1">
          <reference field="0" count="1">
            <x v="5"/>
          </reference>
        </references>
      </pivotArea>
    </format>
    <format dxfId="131">
      <pivotArea collapsedLevelsAreSubtotals="1" fieldPosition="0">
        <references count="2">
          <reference field="0" count="1" selected="0">
            <x v="5"/>
          </reference>
          <reference field="1" count="14">
            <x v="1"/>
            <x v="6"/>
            <x v="9"/>
            <x v="10"/>
            <x v="32"/>
            <x v="33"/>
            <x v="34"/>
            <x v="35"/>
            <x v="36"/>
            <x v="37"/>
            <x v="39"/>
            <x v="49"/>
            <x v="51"/>
            <x v="55"/>
          </reference>
        </references>
      </pivotArea>
    </format>
    <format dxfId="130">
      <pivotArea collapsedLevelsAreSubtotals="1" fieldPosition="0">
        <references count="1">
          <reference field="0" count="1" defaultSubtotal="1">
            <x v="5"/>
          </reference>
        </references>
      </pivotArea>
    </format>
    <format dxfId="129">
      <pivotArea collapsedLevelsAreSubtotals="1" fieldPosition="0">
        <references count="1">
          <reference field="0" count="1">
            <x v="4"/>
          </reference>
        </references>
      </pivotArea>
    </format>
    <format dxfId="128">
      <pivotArea collapsedLevelsAreSubtotals="1" fieldPosition="0">
        <references count="2">
          <reference field="0" count="1" selected="0">
            <x v="4"/>
          </reference>
          <reference field="1" count="3">
            <x v="24"/>
            <x v="37"/>
            <x v="49"/>
          </reference>
        </references>
      </pivotArea>
    </format>
    <format dxfId="127">
      <pivotArea collapsedLevelsAreSubtotals="1" fieldPosition="0">
        <references count="1">
          <reference field="0" count="1" defaultSubtotal="1">
            <x v="4"/>
          </reference>
        </references>
      </pivotArea>
    </format>
    <format dxfId="126">
      <pivotArea collapsedLevelsAreSubtotals="1" fieldPosition="0">
        <references count="1">
          <reference field="0" count="1">
            <x v="1"/>
          </reference>
        </references>
      </pivotArea>
    </format>
    <format dxfId="125">
      <pivotArea collapsedLevelsAreSubtotals="1" fieldPosition="0">
        <references count="2">
          <reference field="0" count="1" selected="0">
            <x v="1"/>
          </reference>
          <reference field="1" count="2">
            <x v="7"/>
            <x v="31"/>
          </reference>
        </references>
      </pivotArea>
    </format>
    <format dxfId="124">
      <pivotArea collapsedLevelsAreSubtotals="1" fieldPosition="0">
        <references count="1">
          <reference field="0" count="1" defaultSubtotal="1">
            <x v="1"/>
          </reference>
        </references>
      </pivotArea>
    </format>
    <format dxfId="123">
      <pivotArea collapsedLevelsAreSubtotals="1" fieldPosition="0">
        <references count="3">
          <reference field="4294967294" count="8" selected="0">
            <x v="0"/>
            <x v="1"/>
            <x v="2"/>
            <x v="3"/>
            <x v="4"/>
            <x v="5"/>
            <x v="6"/>
            <x v="7"/>
          </reference>
          <reference field="0" count="1" selected="0">
            <x v="2"/>
          </reference>
          <reference field="1" count="1">
            <x v="42"/>
          </reference>
        </references>
      </pivotArea>
    </format>
    <format dxfId="122">
      <pivotArea collapsedLevelsAreSubtotals="1" fieldPosition="0">
        <references count="2">
          <reference field="0" count="1" selected="0">
            <x v="3"/>
          </reference>
          <reference field="1" count="1">
            <x v="43"/>
          </reference>
        </references>
      </pivotArea>
    </format>
    <format dxfId="121">
      <pivotArea collapsedLevelsAreSubtotals="1" fieldPosition="0">
        <references count="2">
          <reference field="0" count="1" selected="0">
            <x v="4"/>
          </reference>
          <reference field="1" count="1">
            <x v="13"/>
          </reference>
        </references>
      </pivotArea>
    </format>
    <format dxfId="120">
      <pivotArea collapsedLevelsAreSubtotals="1" fieldPosition="0">
        <references count="2">
          <reference field="0" count="1" selected="0">
            <x v="6"/>
          </reference>
          <reference field="1" count="1">
            <x v="37"/>
          </reference>
        </references>
      </pivotArea>
    </format>
    <format dxfId="119">
      <pivotArea outline="0" collapsedLevelsAreSubtotals="1" fieldPosition="0"/>
    </format>
    <format dxfId="118">
      <pivotArea dataOnly="0" labelOnly="1" outline="0" fieldPosition="0">
        <references count="1">
          <reference field="4294967294" count="8">
            <x v="0"/>
            <x v="1"/>
            <x v="2"/>
            <x v="3"/>
            <x v="4"/>
            <x v="5"/>
            <x v="6"/>
            <x v="7"/>
          </reference>
        </references>
      </pivotArea>
    </format>
    <format dxfId="117">
      <pivotArea dataOnly="0" labelOnly="1" outline="0" fieldPosition="0">
        <references count="1">
          <reference field="4294967294" count="1">
            <x v="8"/>
          </reference>
        </references>
      </pivotArea>
    </format>
    <format dxfId="116">
      <pivotArea field="0" type="button" dataOnly="0" labelOnly="1" outline="0" axis="axisRow" fieldPosition="0"/>
    </format>
    <format dxfId="115">
      <pivotArea dataOnly="0" labelOnly="1" outline="0" fieldPosition="0">
        <references count="1">
          <reference field="4294967294" count="9">
            <x v="0"/>
            <x v="1"/>
            <x v="2"/>
            <x v="3"/>
            <x v="4"/>
            <x v="5"/>
            <x v="6"/>
            <x v="7"/>
            <x v="8"/>
          </reference>
        </references>
      </pivotArea>
    </format>
    <format dxfId="114">
      <pivotArea grandRow="1" outline="0" collapsedLevelsAreSubtotals="1" fieldPosition="0"/>
    </format>
    <format dxfId="113">
      <pivotArea dataOnly="0" labelOnly="1" grandRow="1" outline="0" fieldPosition="0"/>
    </format>
    <format dxfId="112">
      <pivotArea dataOnly="0" labelOnly="1" outline="0" fieldPosition="0">
        <references count="1">
          <reference field="4294967294" count="1">
            <x v="9"/>
          </reference>
        </references>
      </pivotArea>
    </format>
    <format dxfId="111">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0438EDE-81C9-4E44-B38A-8AC5DEB71AAE}" name="PivotTable2" cacheId="9"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4" firstHeaderRow="0" firstDataRow="1" firstDataCol="1"/>
  <pivotFields count="12">
    <pivotField axis="axisRow" subtotalTop="0" showAll="0">
      <items count="3">
        <item x="1"/>
        <item x="0"/>
        <item t="default"/>
      </items>
    </pivotField>
    <pivotField axis="axisRow" subtotalTop="0" showAll="0">
      <items count="7">
        <item m="1" x="2"/>
        <item x="0"/>
        <item m="1" x="4"/>
        <item x="1"/>
        <item m="1" x="3"/>
        <item m="1" x="5"/>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7">
    <i>
      <x/>
    </i>
    <i r="1">
      <x v="3"/>
    </i>
    <i t="default">
      <x/>
    </i>
    <i>
      <x v="1"/>
    </i>
    <i r="1">
      <x v="1"/>
    </i>
    <i t="default">
      <x v="1"/>
    </i>
    <i t="grand">
      <x/>
    </i>
  </rowItems>
  <colFields count="1">
    <field x="-2"/>
  </colFields>
  <colItems count="10">
    <i>
      <x/>
    </i>
    <i i="1">
      <x v="1"/>
    </i>
    <i i="2">
      <x v="2"/>
    </i>
    <i i="3">
      <x v="3"/>
    </i>
    <i i="4">
      <x v="4"/>
    </i>
    <i i="5">
      <x v="5"/>
    </i>
    <i i="6">
      <x v="6"/>
    </i>
    <i i="7">
      <x v="7"/>
    </i>
    <i i="8">
      <x v="8"/>
    </i>
    <i i="9">
      <x v="9"/>
    </i>
  </colItems>
  <dataFields count="10">
    <dataField name="2013-14 " fld="2" baseField="0" baseItem="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s>
  <formats count="8">
    <format dxfId="110">
      <pivotArea outline="0" collapsedLevelsAreSubtotals="1" fieldPosition="0"/>
    </format>
    <format dxfId="109">
      <pivotArea dataOnly="0" labelOnly="1" outline="0" fieldPosition="0">
        <references count="1">
          <reference field="4294967294" count="9">
            <x v="0"/>
            <x v="1"/>
            <x v="2"/>
            <x v="3"/>
            <x v="4"/>
            <x v="5"/>
            <x v="6"/>
            <x v="7"/>
            <x v="8"/>
          </reference>
        </references>
      </pivotArea>
    </format>
    <format dxfId="108">
      <pivotArea field="0" type="button" dataOnly="0" labelOnly="1" outline="0" axis="axisRow" fieldPosition="0"/>
    </format>
    <format dxfId="107">
      <pivotArea dataOnly="0" labelOnly="1" outline="0" fieldPosition="0">
        <references count="1">
          <reference field="4294967294" count="9">
            <x v="0"/>
            <x v="1"/>
            <x v="2"/>
            <x v="3"/>
            <x v="4"/>
            <x v="5"/>
            <x v="6"/>
            <x v="7"/>
            <x v="8"/>
          </reference>
        </references>
      </pivotArea>
    </format>
    <format dxfId="106">
      <pivotArea grandRow="1" outline="0" collapsedLevelsAreSubtotals="1" fieldPosition="0"/>
    </format>
    <format dxfId="105">
      <pivotArea dataOnly="0" labelOnly="1" grandRow="1" outline="0" fieldPosition="0"/>
    </format>
    <format dxfId="104">
      <pivotArea dataOnly="0" labelOnly="1" outline="0" fieldPosition="0">
        <references count="1">
          <reference field="4294967294" count="1">
            <x v="9"/>
          </reference>
        </references>
      </pivotArea>
    </format>
    <format dxfId="103">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2D985C8-6589-45B2-B3C8-10962293DC5C}" name="PivotTable3" cacheId="10"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105" firstHeaderRow="0" firstDataRow="1" firstDataCol="1"/>
  <pivotFields count="12">
    <pivotField axis="axisRow" subtotalTop="0" showAll="0" sortType="ascending">
      <items count="8">
        <item x="0"/>
        <item x="1"/>
        <item x="2"/>
        <item x="3"/>
        <item x="5"/>
        <item x="4"/>
        <item x="6"/>
        <item t="default"/>
      </items>
    </pivotField>
    <pivotField axis="axisRow" subtotalTop="0" showAll="0" sortType="ascending">
      <items count="77">
        <item x="0"/>
        <item x="38"/>
        <item x="31"/>
        <item x="14"/>
        <item x="39"/>
        <item x="53"/>
        <item x="59"/>
        <item x="60"/>
        <item x="40"/>
        <item x="41"/>
        <item x="15"/>
        <item x="1"/>
        <item x="19"/>
        <item x="46"/>
        <item x="45"/>
        <item x="42"/>
        <item x="17"/>
        <item x="44"/>
        <item x="43"/>
        <item x="20"/>
        <item x="12"/>
        <item x="10"/>
        <item x="48"/>
        <item x="37"/>
        <item x="9"/>
        <item x="49"/>
        <item x="2"/>
        <item x="13"/>
        <item x="21"/>
        <item x="16"/>
        <item x="3"/>
        <item x="74"/>
        <item x="51"/>
        <item x="22"/>
        <item x="52"/>
        <item x="4"/>
        <item x="32"/>
        <item x="23"/>
        <item x="24"/>
        <item x="18"/>
        <item x="67"/>
        <item x="56"/>
        <item x="75"/>
        <item x="57"/>
        <item x="69"/>
        <item x="5"/>
        <item x="6"/>
        <item x="7"/>
        <item x="27"/>
        <item x="58"/>
        <item x="61"/>
        <item x="25"/>
        <item x="29"/>
        <item x="62"/>
        <item x="26"/>
        <item x="33"/>
        <item x="8"/>
        <item x="47"/>
        <item x="64"/>
        <item x="63"/>
        <item x="65"/>
        <item x="28"/>
        <item x="72"/>
        <item x="73"/>
        <item x="68"/>
        <item x="11"/>
        <item x="55"/>
        <item x="66"/>
        <item x="71"/>
        <item x="30"/>
        <item x="70"/>
        <item x="34"/>
        <item x="50"/>
        <item x="54"/>
        <item x="35"/>
        <item x="36"/>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98">
    <i>
      <x/>
    </i>
    <i r="1">
      <x/>
    </i>
    <i r="1">
      <x v="11"/>
    </i>
    <i r="1">
      <x v="26"/>
    </i>
    <i r="1">
      <x v="30"/>
    </i>
    <i r="1">
      <x v="35"/>
    </i>
    <i r="1">
      <x v="45"/>
    </i>
    <i r="1">
      <x v="46"/>
    </i>
    <i r="1">
      <x v="47"/>
    </i>
    <i r="1">
      <x v="56"/>
    </i>
    <i t="default">
      <x/>
    </i>
    <i>
      <x v="1"/>
    </i>
    <i r="1">
      <x v="20"/>
    </i>
    <i r="1">
      <x v="21"/>
    </i>
    <i r="1">
      <x v="24"/>
    </i>
    <i r="1">
      <x v="27"/>
    </i>
    <i r="1">
      <x v="65"/>
    </i>
    <i t="default">
      <x v="1"/>
    </i>
    <i>
      <x v="2"/>
    </i>
    <i r="1">
      <x v="3"/>
    </i>
    <i r="1">
      <x v="10"/>
    </i>
    <i r="1">
      <x v="12"/>
    </i>
    <i r="1">
      <x v="16"/>
    </i>
    <i r="1">
      <x v="19"/>
    </i>
    <i r="1">
      <x v="28"/>
    </i>
    <i r="1">
      <x v="29"/>
    </i>
    <i r="1">
      <x v="33"/>
    </i>
    <i r="1">
      <x v="37"/>
    </i>
    <i r="1">
      <x v="38"/>
    </i>
    <i r="1">
      <x v="39"/>
    </i>
    <i r="1">
      <x v="48"/>
    </i>
    <i r="1">
      <x v="51"/>
    </i>
    <i r="1">
      <x v="52"/>
    </i>
    <i r="1">
      <x v="54"/>
    </i>
    <i r="1">
      <x v="61"/>
    </i>
    <i r="1">
      <x v="69"/>
    </i>
    <i t="default">
      <x v="2"/>
    </i>
    <i>
      <x v="3"/>
    </i>
    <i r="1">
      <x v="2"/>
    </i>
    <i r="1">
      <x v="36"/>
    </i>
    <i r="1">
      <x v="55"/>
    </i>
    <i r="1">
      <x v="71"/>
    </i>
    <i r="1">
      <x v="74"/>
    </i>
    <i r="1">
      <x v="75"/>
    </i>
    <i t="default">
      <x v="3"/>
    </i>
    <i>
      <x v="4"/>
    </i>
    <i r="1">
      <x v="1"/>
    </i>
    <i r="1">
      <x v="4"/>
    </i>
    <i r="1">
      <x v="5"/>
    </i>
    <i r="1">
      <x v="6"/>
    </i>
    <i r="1">
      <x v="7"/>
    </i>
    <i r="1">
      <x v="8"/>
    </i>
    <i r="1">
      <x v="9"/>
    </i>
    <i r="1">
      <x v="13"/>
    </i>
    <i r="1">
      <x v="14"/>
    </i>
    <i r="1">
      <x v="15"/>
    </i>
    <i r="1">
      <x v="17"/>
    </i>
    <i r="1">
      <x v="18"/>
    </i>
    <i r="1">
      <x v="21"/>
    </i>
    <i r="1">
      <x v="22"/>
    </i>
    <i r="1">
      <x v="25"/>
    </i>
    <i r="1">
      <x v="32"/>
    </i>
    <i r="1">
      <x v="34"/>
    </i>
    <i r="1">
      <x v="40"/>
    </i>
    <i r="1">
      <x v="41"/>
    </i>
    <i r="1">
      <x v="43"/>
    </i>
    <i r="1">
      <x v="44"/>
    </i>
    <i r="1">
      <x v="49"/>
    </i>
    <i r="1">
      <x v="50"/>
    </i>
    <i r="1">
      <x v="53"/>
    </i>
    <i r="1">
      <x v="57"/>
    </i>
    <i r="1">
      <x v="58"/>
    </i>
    <i r="1">
      <x v="59"/>
    </i>
    <i r="1">
      <x v="60"/>
    </i>
    <i r="1">
      <x v="62"/>
    </i>
    <i r="1">
      <x v="63"/>
    </i>
    <i r="1">
      <x v="64"/>
    </i>
    <i r="1">
      <x v="65"/>
    </i>
    <i r="1">
      <x v="66"/>
    </i>
    <i r="1">
      <x v="67"/>
    </i>
    <i r="1">
      <x v="68"/>
    </i>
    <i r="1">
      <x v="70"/>
    </i>
    <i r="1">
      <x v="72"/>
    </i>
    <i r="1">
      <x v="73"/>
    </i>
    <i t="default">
      <x v="4"/>
    </i>
    <i>
      <x v="5"/>
    </i>
    <i r="1">
      <x v="23"/>
    </i>
    <i t="default">
      <x v="5"/>
    </i>
    <i>
      <x v="6"/>
    </i>
    <i r="1">
      <x v="20"/>
    </i>
    <i r="1">
      <x v="23"/>
    </i>
    <i r="1">
      <x v="27"/>
    </i>
    <i r="1">
      <x v="31"/>
    </i>
    <i r="1">
      <x v="42"/>
    </i>
    <i r="1">
      <x v="52"/>
    </i>
    <i r="1">
      <x v="69"/>
    </i>
    <i t="default">
      <x v="6"/>
    </i>
    <i t="grand">
      <x/>
    </i>
  </rowItems>
  <colFields count="1">
    <field x="-2"/>
  </colFields>
  <colItems count="10">
    <i>
      <x/>
    </i>
    <i i="1">
      <x v="1"/>
    </i>
    <i i="2">
      <x v="2"/>
    </i>
    <i i="3">
      <x v="3"/>
    </i>
    <i i="4">
      <x v="4"/>
    </i>
    <i i="5">
      <x v="5"/>
    </i>
    <i i="6">
      <x v="6"/>
    </i>
    <i i="7">
      <x v="7"/>
    </i>
    <i i="8">
      <x v="8"/>
    </i>
    <i i="9">
      <x v="9"/>
    </i>
  </colItems>
  <dataFields count="10">
    <dataField name="2013-14 " fld="2" baseField="0" baseItem="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s>
  <formats count="42">
    <format dxfId="102">
      <pivotArea dataOnly="0" outline="0" fieldPosition="0">
        <references count="1">
          <reference field="4294967294" count="7">
            <x v="0"/>
            <x v="1"/>
            <x v="2"/>
            <x v="3"/>
            <x v="4"/>
            <x v="5"/>
            <x v="6"/>
          </reference>
        </references>
      </pivotArea>
    </format>
    <format dxfId="101">
      <pivotArea grandRow="1" outline="0" collapsedLevelsAreSubtotals="1" fieldPosition="0"/>
    </format>
    <format dxfId="100">
      <pivotArea collapsedLevelsAreSubtotals="1" fieldPosition="0">
        <references count="2">
          <reference field="4294967294" count="1" selected="0">
            <x v="7"/>
          </reference>
          <reference field="0" count="1">
            <x v="0"/>
          </reference>
        </references>
      </pivotArea>
    </format>
    <format dxfId="99">
      <pivotArea collapsedLevelsAreSubtotals="1" fieldPosition="0">
        <references count="3">
          <reference field="4294967294" count="1" selected="0">
            <x v="7"/>
          </reference>
          <reference field="0" count="1" selected="0">
            <x v="0"/>
          </reference>
          <reference field="1" count="9">
            <x v="0"/>
            <x v="11"/>
            <x v="26"/>
            <x v="30"/>
            <x v="35"/>
            <x v="45"/>
            <x v="46"/>
            <x v="47"/>
            <x v="56"/>
          </reference>
        </references>
      </pivotArea>
    </format>
    <format dxfId="98">
      <pivotArea collapsedLevelsAreSubtotals="1" fieldPosition="0">
        <references count="2">
          <reference field="4294967294" count="1" selected="0">
            <x v="7"/>
          </reference>
          <reference field="0" count="1" defaultSubtotal="1">
            <x v="0"/>
          </reference>
        </references>
      </pivotArea>
    </format>
    <format dxfId="97">
      <pivotArea collapsedLevelsAreSubtotals="1" fieldPosition="0">
        <references count="2">
          <reference field="4294967294" count="1" selected="0">
            <x v="7"/>
          </reference>
          <reference field="0" count="1">
            <x v="1"/>
          </reference>
        </references>
      </pivotArea>
    </format>
    <format dxfId="96">
      <pivotArea collapsedLevelsAreSubtotals="1" fieldPosition="0">
        <references count="3">
          <reference field="4294967294" count="1" selected="0">
            <x v="7"/>
          </reference>
          <reference field="0" count="1" selected="0">
            <x v="1"/>
          </reference>
          <reference field="1" count="4">
            <x v="20"/>
            <x v="21"/>
            <x v="27"/>
            <x v="65"/>
          </reference>
        </references>
      </pivotArea>
    </format>
    <format dxfId="95">
      <pivotArea collapsedLevelsAreSubtotals="1" fieldPosition="0">
        <references count="2">
          <reference field="4294967294" count="1" selected="0">
            <x v="7"/>
          </reference>
          <reference field="0" count="1" defaultSubtotal="1">
            <x v="1"/>
          </reference>
        </references>
      </pivotArea>
    </format>
    <format dxfId="94">
      <pivotArea collapsedLevelsAreSubtotals="1" fieldPosition="0">
        <references count="2">
          <reference field="4294967294" count="1" selected="0">
            <x v="7"/>
          </reference>
          <reference field="0" count="1">
            <x v="2"/>
          </reference>
        </references>
      </pivotArea>
    </format>
    <format dxfId="93">
      <pivotArea collapsedLevelsAreSubtotals="1" fieldPosition="0">
        <references count="3">
          <reference field="4294967294" count="1" selected="0">
            <x v="7"/>
          </reference>
          <reference field="0" count="1" selected="0">
            <x v="2"/>
          </reference>
          <reference field="1" count="15">
            <x v="3"/>
            <x v="10"/>
            <x v="12"/>
            <x v="16"/>
            <x v="19"/>
            <x v="28"/>
            <x v="29"/>
            <x v="33"/>
            <x v="37"/>
            <x v="38"/>
            <x v="48"/>
            <x v="51"/>
            <x v="52"/>
            <x v="54"/>
            <x v="69"/>
          </reference>
        </references>
      </pivotArea>
    </format>
    <format dxfId="92">
      <pivotArea collapsedLevelsAreSubtotals="1" fieldPosition="0">
        <references count="2">
          <reference field="4294967294" count="1" selected="0">
            <x v="7"/>
          </reference>
          <reference field="0" count="1" defaultSubtotal="1">
            <x v="2"/>
          </reference>
        </references>
      </pivotArea>
    </format>
    <format dxfId="91">
      <pivotArea collapsedLevelsAreSubtotals="1" fieldPosition="0">
        <references count="2">
          <reference field="4294967294" count="1" selected="0">
            <x v="7"/>
          </reference>
          <reference field="0" count="1">
            <x v="3"/>
          </reference>
        </references>
      </pivotArea>
    </format>
    <format dxfId="90">
      <pivotArea collapsedLevelsAreSubtotals="1" fieldPosition="0">
        <references count="3">
          <reference field="4294967294" count="1" selected="0">
            <x v="7"/>
          </reference>
          <reference field="0" count="1" selected="0">
            <x v="3"/>
          </reference>
          <reference field="1" count="4">
            <x v="2"/>
            <x v="36"/>
            <x v="55"/>
            <x v="75"/>
          </reference>
        </references>
      </pivotArea>
    </format>
    <format dxfId="89">
      <pivotArea collapsedLevelsAreSubtotals="1" fieldPosition="0">
        <references count="2">
          <reference field="4294967294" count="1" selected="0">
            <x v="7"/>
          </reference>
          <reference field="0" count="1" defaultSubtotal="1">
            <x v="3"/>
          </reference>
        </references>
      </pivotArea>
    </format>
    <format dxfId="88">
      <pivotArea collapsedLevelsAreSubtotals="1" fieldPosition="0">
        <references count="2">
          <reference field="4294967294" count="1" selected="0">
            <x v="7"/>
          </reference>
          <reference field="0" count="1">
            <x v="6"/>
          </reference>
        </references>
      </pivotArea>
    </format>
    <format dxfId="87">
      <pivotArea collapsedLevelsAreSubtotals="1" fieldPosition="0">
        <references count="3">
          <reference field="4294967294" count="1" selected="0">
            <x v="7"/>
          </reference>
          <reference field="0" count="1" selected="0">
            <x v="6"/>
          </reference>
          <reference field="1" count="7">
            <x v="20"/>
            <x v="23"/>
            <x v="27"/>
            <x v="31"/>
            <x v="42"/>
            <x v="52"/>
            <x v="69"/>
          </reference>
        </references>
      </pivotArea>
    </format>
    <format dxfId="86">
      <pivotArea collapsedLevelsAreSubtotals="1" fieldPosition="0">
        <references count="2">
          <reference field="4294967294" count="1" selected="0">
            <x v="7"/>
          </reference>
          <reference field="0" count="1" defaultSubtotal="1">
            <x v="6"/>
          </reference>
        </references>
      </pivotArea>
    </format>
    <format dxfId="85">
      <pivotArea collapsedLevelsAreSubtotals="1" fieldPosition="0">
        <references count="2">
          <reference field="4294967294" count="1" selected="0">
            <x v="7"/>
          </reference>
          <reference field="0" count="1">
            <x v="4"/>
          </reference>
        </references>
      </pivotArea>
    </format>
    <format dxfId="84">
      <pivotArea collapsedLevelsAreSubtotals="1" fieldPosition="0">
        <references count="3">
          <reference field="4294967294" count="1" selected="0">
            <x v="7"/>
          </reference>
          <reference field="0" count="1" selected="0">
            <x v="4"/>
          </reference>
          <reference field="1" count="33">
            <x v="1"/>
            <x v="4"/>
            <x v="5"/>
            <x v="6"/>
            <x v="7"/>
            <x v="8"/>
            <x v="9"/>
            <x v="13"/>
            <x v="14"/>
            <x v="17"/>
            <x v="21"/>
            <x v="22"/>
            <x v="25"/>
            <x v="32"/>
            <x v="34"/>
            <x v="40"/>
            <x v="43"/>
            <x v="44"/>
            <x v="49"/>
            <x v="53"/>
            <x v="57"/>
            <x v="58"/>
            <x v="59"/>
            <x v="60"/>
            <x v="62"/>
            <x v="63"/>
            <x v="64"/>
            <x v="65"/>
            <x v="66"/>
            <x v="67"/>
            <x v="68"/>
            <x v="72"/>
            <x v="73"/>
          </reference>
        </references>
      </pivotArea>
    </format>
    <format dxfId="83">
      <pivotArea collapsedLevelsAreSubtotals="1" fieldPosition="0">
        <references count="2">
          <reference field="4294967294" count="1" selected="0">
            <x v="7"/>
          </reference>
          <reference field="0" count="1" defaultSubtotal="1">
            <x v="4"/>
          </reference>
        </references>
      </pivotArea>
    </format>
    <format dxfId="82">
      <pivotArea collapsedLevelsAreSubtotals="1" fieldPosition="0">
        <references count="2">
          <reference field="4294967294" count="1" selected="0">
            <x v="7"/>
          </reference>
          <reference field="0" count="1">
            <x v="5"/>
          </reference>
        </references>
      </pivotArea>
    </format>
    <format dxfId="81">
      <pivotArea collapsedLevelsAreSubtotals="1" fieldPosition="0">
        <references count="3">
          <reference field="4294967294" count="1" selected="0">
            <x v="7"/>
          </reference>
          <reference field="0" count="1" selected="0">
            <x v="5"/>
          </reference>
          <reference field="1" count="1">
            <x v="23"/>
          </reference>
        </references>
      </pivotArea>
    </format>
    <format dxfId="80">
      <pivotArea collapsedLevelsAreSubtotals="1" fieldPosition="0">
        <references count="2">
          <reference field="4294967294" count="1" selected="0">
            <x v="7"/>
          </reference>
          <reference field="0" count="1" defaultSubtotal="1">
            <x v="5"/>
          </reference>
        </references>
      </pivotArea>
    </format>
    <format dxfId="79">
      <pivotArea collapsedLevelsAreSubtotals="1" fieldPosition="0">
        <references count="3">
          <reference field="4294967294" count="1" selected="0">
            <x v="7"/>
          </reference>
          <reference field="0" count="1" selected="0">
            <x v="4"/>
          </reference>
          <reference field="1" count="2">
            <x v="41"/>
            <x v="70"/>
          </reference>
        </references>
      </pivotArea>
    </format>
    <format dxfId="78">
      <pivotArea dataOnly="0" labelOnly="1" outline="0" fieldPosition="0">
        <references count="1">
          <reference field="4294967294" count="1">
            <x v="7"/>
          </reference>
        </references>
      </pivotArea>
    </format>
    <format dxfId="77">
      <pivotArea field="0" grandRow="1" outline="0" collapsedLevelsAreSubtotals="1" axis="axisRow" fieldPosition="0">
        <references count="1">
          <reference field="4294967294" count="1" selected="0">
            <x v="7"/>
          </reference>
        </references>
      </pivotArea>
    </format>
    <format dxfId="76">
      <pivotArea outline="0" collapsedLevelsAreSubtotals="1" fieldPosition="0">
        <references count="1">
          <reference field="4294967294" count="1" selected="0">
            <x v="8"/>
          </reference>
        </references>
      </pivotArea>
    </format>
    <format dxfId="75">
      <pivotArea dataOnly="0" labelOnly="1" outline="0" fieldPosition="0">
        <references count="1">
          <reference field="4294967294" count="1">
            <x v="8"/>
          </reference>
        </references>
      </pivotArea>
    </format>
    <format dxfId="74">
      <pivotArea collapsedLevelsAreSubtotals="1" fieldPosition="0">
        <references count="3">
          <reference field="4294967294" count="1" selected="0">
            <x v="7"/>
          </reference>
          <reference field="0" count="1" selected="0">
            <x v="2"/>
          </reference>
          <reference field="1" count="1">
            <x v="39"/>
          </reference>
        </references>
      </pivotArea>
    </format>
    <format dxfId="73">
      <pivotArea collapsedLevelsAreSubtotals="1" fieldPosition="0">
        <references count="3">
          <reference field="4294967294" count="1" selected="0">
            <x v="7"/>
          </reference>
          <reference field="0" count="1" selected="0">
            <x v="3"/>
          </reference>
          <reference field="1" count="1">
            <x v="74"/>
          </reference>
        </references>
      </pivotArea>
    </format>
    <format dxfId="72">
      <pivotArea collapsedLevelsAreSubtotals="1" fieldPosition="0">
        <references count="3">
          <reference field="4294967294" count="1" selected="0">
            <x v="7"/>
          </reference>
          <reference field="0" count="1" selected="0">
            <x v="4"/>
          </reference>
          <reference field="1" count="1">
            <x v="18"/>
          </reference>
        </references>
      </pivotArea>
    </format>
    <format dxfId="71">
      <pivotArea collapsedLevelsAreSubtotals="1" fieldPosition="0">
        <references count="3">
          <reference field="4294967294" count="1" selected="0">
            <x v="7"/>
          </reference>
          <reference field="0" count="1" selected="0">
            <x v="1"/>
          </reference>
          <reference field="1" count="1">
            <x v="24"/>
          </reference>
        </references>
      </pivotArea>
    </format>
    <format dxfId="70">
      <pivotArea field="0" type="button" dataOnly="0" labelOnly="1" outline="0" axis="axisRow" fieldPosition="0"/>
    </format>
    <format dxfId="69">
      <pivotArea dataOnly="0" labelOnly="1" outline="0" fieldPosition="0">
        <references count="1">
          <reference field="4294967294" count="9">
            <x v="0"/>
            <x v="1"/>
            <x v="2"/>
            <x v="3"/>
            <x v="4"/>
            <x v="5"/>
            <x v="6"/>
            <x v="7"/>
            <x v="8"/>
          </reference>
        </references>
      </pivotArea>
    </format>
    <format dxfId="68">
      <pivotArea grandRow="1" outline="0" collapsedLevelsAreSubtotals="1" fieldPosition="0"/>
    </format>
    <format dxfId="67">
      <pivotArea dataOnly="0" labelOnly="1" grandRow="1" outline="0" fieldPosition="0"/>
    </format>
    <format dxfId="66">
      <pivotArea dataOnly="0" labelOnly="1" outline="0" fieldPosition="0">
        <references count="1">
          <reference field="4294967294" count="1">
            <x v="9"/>
          </reference>
        </references>
      </pivotArea>
    </format>
    <format dxfId="65">
      <pivotArea collapsedLevelsAreSubtotals="1" fieldPosition="0">
        <references count="3">
          <reference field="4294967294" count="1" selected="0">
            <x v="7"/>
          </reference>
          <reference field="0" count="1" selected="0">
            <x v="2"/>
          </reference>
          <reference field="1" count="1">
            <x v="61"/>
          </reference>
        </references>
      </pivotArea>
    </format>
    <format dxfId="64">
      <pivotArea dataOnly="0" outline="0" fieldPosition="0">
        <references count="1">
          <reference field="4294967294" count="1">
            <x v="9"/>
          </reference>
        </references>
      </pivotArea>
    </format>
    <format dxfId="63">
      <pivotArea collapsedLevelsAreSubtotals="1" fieldPosition="0">
        <references count="3">
          <reference field="4294967294" count="1" selected="0">
            <x v="7"/>
          </reference>
          <reference field="0" count="1" selected="0">
            <x v="3"/>
          </reference>
          <reference field="1" count="1">
            <x v="71"/>
          </reference>
        </references>
      </pivotArea>
    </format>
    <format dxfId="62">
      <pivotArea collapsedLevelsAreSubtotals="1" fieldPosition="0">
        <references count="3">
          <reference field="4294967294" count="1" selected="0">
            <x v="7"/>
          </reference>
          <reference field="0" count="1" selected="0">
            <x v="4"/>
          </reference>
          <reference field="1" count="1">
            <x v="15"/>
          </reference>
        </references>
      </pivotArea>
    </format>
    <format dxfId="61">
      <pivotArea collapsedLevelsAreSubtotals="1" fieldPosition="0">
        <references count="3">
          <reference field="4294967294" count="1" selected="0">
            <x v="7"/>
          </reference>
          <reference field="0" count="1" selected="0">
            <x v="4"/>
          </reference>
          <reference field="1" count="1">
            <x v="50"/>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BA10864-B36C-4053-83E3-6BB670A19A20}" name="PivotTable1" cacheId="5"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54" firstHeaderRow="0" firstDataRow="1" firstDataCol="1"/>
  <pivotFields count="12">
    <pivotField axis="axisRow" subtotalTop="0" showAll="0">
      <items count="6">
        <item x="0"/>
        <item x="1"/>
        <item x="2"/>
        <item x="3"/>
        <item x="4"/>
        <item t="default"/>
      </items>
    </pivotField>
    <pivotField axis="axisRow" subtotalTop="0" showAll="0">
      <items count="36">
        <item x="0"/>
        <item x="15"/>
        <item x="24"/>
        <item x="26"/>
        <item x="27"/>
        <item x="19"/>
        <item x="20"/>
        <item x="9"/>
        <item x="21"/>
        <item x="10"/>
        <item x="7"/>
        <item x="8"/>
        <item x="1"/>
        <item x="11"/>
        <item x="23"/>
        <item x="2"/>
        <item x="16"/>
        <item x="12"/>
        <item x="3"/>
        <item x="4"/>
        <item x="5"/>
        <item x="14"/>
        <item x="25"/>
        <item x="13"/>
        <item x="28"/>
        <item x="29"/>
        <item x="6"/>
        <item x="22"/>
        <item x="30"/>
        <item x="34"/>
        <item x="32"/>
        <item x="31"/>
        <item x="33"/>
        <item x="18"/>
        <item x="17"/>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47">
    <i>
      <x/>
    </i>
    <i r="1">
      <x/>
    </i>
    <i r="1">
      <x v="12"/>
    </i>
    <i r="1">
      <x v="15"/>
    </i>
    <i r="1">
      <x v="18"/>
    </i>
    <i r="1">
      <x v="19"/>
    </i>
    <i r="1">
      <x v="20"/>
    </i>
    <i r="1">
      <x v="26"/>
    </i>
    <i t="default">
      <x/>
    </i>
    <i>
      <x v="1"/>
    </i>
    <i r="1">
      <x v="10"/>
    </i>
    <i r="1">
      <x v="11"/>
    </i>
    <i t="default">
      <x v="1"/>
    </i>
    <i>
      <x v="2"/>
    </i>
    <i r="1">
      <x v="7"/>
    </i>
    <i r="1">
      <x v="9"/>
    </i>
    <i r="1">
      <x v="13"/>
    </i>
    <i r="1">
      <x v="17"/>
    </i>
    <i r="1">
      <x v="21"/>
    </i>
    <i r="1">
      <x v="23"/>
    </i>
    <i t="default">
      <x v="2"/>
    </i>
    <i>
      <x v="3"/>
    </i>
    <i r="1">
      <x v="1"/>
    </i>
    <i r="1">
      <x v="16"/>
    </i>
    <i r="1">
      <x v="33"/>
    </i>
    <i r="1">
      <x v="34"/>
    </i>
    <i t="default">
      <x v="3"/>
    </i>
    <i>
      <x v="4"/>
    </i>
    <i r="1">
      <x v="2"/>
    </i>
    <i r="1">
      <x v="3"/>
    </i>
    <i r="1">
      <x v="4"/>
    </i>
    <i r="1">
      <x v="5"/>
    </i>
    <i r="1">
      <x v="6"/>
    </i>
    <i r="1">
      <x v="8"/>
    </i>
    <i r="1">
      <x v="10"/>
    </i>
    <i r="1">
      <x v="14"/>
    </i>
    <i r="1">
      <x v="22"/>
    </i>
    <i r="1">
      <x v="24"/>
    </i>
    <i r="1">
      <x v="25"/>
    </i>
    <i r="1">
      <x v="27"/>
    </i>
    <i r="1">
      <x v="28"/>
    </i>
    <i r="1">
      <x v="29"/>
    </i>
    <i r="1">
      <x v="30"/>
    </i>
    <i r="1">
      <x v="31"/>
    </i>
    <i r="1">
      <x v="32"/>
    </i>
    <i t="default">
      <x v="4"/>
    </i>
    <i t="grand">
      <x/>
    </i>
  </rowItems>
  <colFields count="1">
    <field x="-2"/>
  </colFields>
  <colItems count="10">
    <i>
      <x/>
    </i>
    <i i="1">
      <x v="1"/>
    </i>
    <i i="2">
      <x v="2"/>
    </i>
    <i i="3">
      <x v="3"/>
    </i>
    <i i="4">
      <x v="4"/>
    </i>
    <i i="5">
      <x v="5"/>
    </i>
    <i i="6">
      <x v="6"/>
    </i>
    <i i="7">
      <x v="7"/>
    </i>
    <i i="8">
      <x v="8"/>
    </i>
    <i i="9">
      <x v="9"/>
    </i>
  </colItems>
  <dataFields count="10">
    <dataField name="2013-14 " fld="2" baseField="0" baseItem="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s>
  <formats count="11">
    <format dxfId="60">
      <pivotArea outline="0" collapsedLevelsAreSubtotals="1" fieldPosition="0"/>
    </format>
    <format dxfId="59">
      <pivotArea dataOnly="0" labelOnly="1" outline="0" fieldPosition="0">
        <references count="1">
          <reference field="4294967294" count="8">
            <x v="0"/>
            <x v="1"/>
            <x v="2"/>
            <x v="3"/>
            <x v="4"/>
            <x v="5"/>
            <x v="6"/>
            <x v="7"/>
          </reference>
        </references>
      </pivotArea>
    </format>
    <format dxfId="58">
      <pivotArea dataOnly="0" outline="0" fieldPosition="0">
        <references count="1">
          <reference field="4294967294" count="1">
            <x v="8"/>
          </reference>
        </references>
      </pivotArea>
    </format>
    <format dxfId="57">
      <pivotArea field="0" type="button" dataOnly="0" labelOnly="1" outline="0" axis="axisRow" fieldPosition="0"/>
    </format>
    <format dxfId="56">
      <pivotArea dataOnly="0" labelOnly="1" outline="0" fieldPosition="0">
        <references count="1">
          <reference field="4294967294" count="9">
            <x v="0"/>
            <x v="1"/>
            <x v="2"/>
            <x v="3"/>
            <x v="4"/>
            <x v="5"/>
            <x v="6"/>
            <x v="7"/>
            <x v="8"/>
          </reference>
        </references>
      </pivotArea>
    </format>
    <format dxfId="55">
      <pivotArea grandRow="1" outline="0" collapsedLevelsAreSubtotals="1" fieldPosition="0"/>
    </format>
    <format dxfId="54">
      <pivotArea dataOnly="0" labelOnly="1" grandRow="1" outline="0" fieldPosition="0"/>
    </format>
    <format dxfId="53">
      <pivotArea dataOnly="0" labelOnly="1" outline="0" fieldPosition="0">
        <references count="1">
          <reference field="4294967294" count="1">
            <x v="9"/>
          </reference>
        </references>
      </pivotArea>
    </format>
    <format dxfId="52">
      <pivotArea dataOnly="0" labelOnly="1" outline="0" fieldPosition="0">
        <references count="1">
          <reference field="4294967294" count="1">
            <x v="9"/>
          </reference>
        </references>
      </pivotArea>
    </format>
    <format dxfId="51">
      <pivotArea collapsedLevelsAreSubtotals="1" fieldPosition="0">
        <references count="2">
          <reference field="0" count="1" selected="0">
            <x v="4"/>
          </reference>
          <reference field="1" count="1">
            <x v="25"/>
          </reference>
        </references>
      </pivotArea>
    </format>
    <format dxfId="50">
      <pivotArea dataOnly="0" labelOnly="1" fieldPosition="0">
        <references count="2">
          <reference field="0" count="1" selected="0">
            <x v="4"/>
          </reference>
          <reference field="1" count="1">
            <x v="25"/>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3879EE5-C742-4B0C-8A0D-58FB6A119D2B}" name="PivotTable2" cacheId="11" applyNumberFormats="0" applyBorderFormats="0" applyFontFormats="0" applyPatternFormats="0" applyAlignmentFormats="0" applyWidthHeightFormats="1" dataCaption="Values" grandTotalCaption="University Total" updatedVersion="8" minRefreshableVersion="3" itemPrintTitles="1" createdVersion="6" indent="0" outline="1" outlineData="1" multipleFieldFilters="0" rowHeaderCaption="College">
  <location ref="A7:K79" firstHeaderRow="0" firstDataRow="1" firstDataCol="1"/>
  <pivotFields count="12">
    <pivotField axis="axisRow" subtotalTop="0" showAll="0">
      <items count="8">
        <item x="0"/>
        <item x="1"/>
        <item x="2"/>
        <item x="3"/>
        <item x="6"/>
        <item x="5"/>
        <item x="4"/>
        <item t="default"/>
      </items>
    </pivotField>
    <pivotField axis="axisRow" subtotalTop="0" showAll="0" sortType="ascending">
      <items count="53">
        <item x="0"/>
        <item x="32"/>
        <item x="25"/>
        <item x="3"/>
        <item x="33"/>
        <item x="34"/>
        <item x="35"/>
        <item x="36"/>
        <item x="8"/>
        <item x="1"/>
        <item x="10"/>
        <item x="37"/>
        <item x="9"/>
        <item m="1" x="51"/>
        <item x="11"/>
        <item x="6"/>
        <item x="7"/>
        <item x="4"/>
        <item x="12"/>
        <item x="13"/>
        <item x="20"/>
        <item m="1" x="50"/>
        <item x="2"/>
        <item m="1" x="49"/>
        <item x="14"/>
        <item x="38"/>
        <item x="15"/>
        <item x="16"/>
        <item x="45"/>
        <item x="30"/>
        <item x="26"/>
        <item x="27"/>
        <item x="29"/>
        <item x="28"/>
        <item x="17"/>
        <item x="18"/>
        <item x="19"/>
        <item x="5"/>
        <item x="39"/>
        <item x="46"/>
        <item x="24"/>
        <item x="40"/>
        <item x="23"/>
        <item x="41"/>
        <item x="21"/>
        <item x="31"/>
        <item x="48"/>
        <item x="22"/>
        <item x="42"/>
        <item x="43"/>
        <item x="44"/>
        <item x="47"/>
        <item t="default"/>
      </items>
    </pivotField>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s>
  <rowFields count="2">
    <field x="0"/>
    <field x="1"/>
  </rowFields>
  <rowItems count="72">
    <i>
      <x/>
    </i>
    <i r="1">
      <x/>
    </i>
    <i r="1">
      <x v="3"/>
    </i>
    <i r="1">
      <x v="9"/>
    </i>
    <i r="1">
      <x v="17"/>
    </i>
    <i r="1">
      <x v="22"/>
    </i>
    <i t="default">
      <x/>
    </i>
    <i>
      <x v="1"/>
    </i>
    <i r="1">
      <x v="15"/>
    </i>
    <i r="1">
      <x v="16"/>
    </i>
    <i r="1">
      <x v="17"/>
    </i>
    <i r="1">
      <x v="37"/>
    </i>
    <i t="default">
      <x v="1"/>
    </i>
    <i>
      <x v="2"/>
    </i>
    <i r="1">
      <x v="8"/>
    </i>
    <i r="1">
      <x v="10"/>
    </i>
    <i r="1">
      <x v="12"/>
    </i>
    <i r="1">
      <x v="14"/>
    </i>
    <i r="1">
      <x v="17"/>
    </i>
    <i r="1">
      <x v="18"/>
    </i>
    <i r="1">
      <x v="19"/>
    </i>
    <i r="1">
      <x v="20"/>
    </i>
    <i r="1">
      <x v="24"/>
    </i>
    <i r="1">
      <x v="26"/>
    </i>
    <i r="1">
      <x v="27"/>
    </i>
    <i r="1">
      <x v="34"/>
    </i>
    <i r="1">
      <x v="35"/>
    </i>
    <i r="1">
      <x v="36"/>
    </i>
    <i r="1">
      <x v="40"/>
    </i>
    <i r="1">
      <x v="42"/>
    </i>
    <i r="1">
      <x v="44"/>
    </i>
    <i r="1">
      <x v="47"/>
    </i>
    <i t="default">
      <x v="2"/>
    </i>
    <i>
      <x v="3"/>
    </i>
    <i r="1">
      <x v="2"/>
    </i>
    <i r="1">
      <x v="17"/>
    </i>
    <i r="1">
      <x v="29"/>
    </i>
    <i r="1">
      <x v="30"/>
    </i>
    <i r="1">
      <x v="31"/>
    </i>
    <i r="1">
      <x v="32"/>
    </i>
    <i r="1">
      <x v="33"/>
    </i>
    <i t="default">
      <x v="3"/>
    </i>
    <i>
      <x v="4"/>
    </i>
    <i r="1">
      <x v="17"/>
    </i>
    <i r="1">
      <x v="40"/>
    </i>
    <i r="1">
      <x v="46"/>
    </i>
    <i t="default">
      <x v="4"/>
    </i>
    <i>
      <x v="5"/>
    </i>
    <i r="1">
      <x v="1"/>
    </i>
    <i r="1">
      <x v="4"/>
    </i>
    <i r="1">
      <x v="5"/>
    </i>
    <i r="1">
      <x v="6"/>
    </i>
    <i r="1">
      <x v="7"/>
    </i>
    <i r="1">
      <x v="11"/>
    </i>
    <i r="1">
      <x v="15"/>
    </i>
    <i r="1">
      <x v="16"/>
    </i>
    <i r="1">
      <x v="17"/>
    </i>
    <i r="1">
      <x v="25"/>
    </i>
    <i r="1">
      <x v="28"/>
    </i>
    <i r="1">
      <x v="38"/>
    </i>
    <i r="1">
      <x v="39"/>
    </i>
    <i r="1">
      <x v="41"/>
    </i>
    <i r="1">
      <x v="43"/>
    </i>
    <i r="1">
      <x v="48"/>
    </i>
    <i r="1">
      <x v="49"/>
    </i>
    <i r="1">
      <x v="50"/>
    </i>
    <i r="1">
      <x v="51"/>
    </i>
    <i t="default">
      <x v="5"/>
    </i>
    <i>
      <x v="6"/>
    </i>
    <i r="1">
      <x v="45"/>
    </i>
    <i t="default">
      <x v="6"/>
    </i>
    <i t="grand">
      <x/>
    </i>
  </rowItems>
  <colFields count="1">
    <field x="-2"/>
  </colFields>
  <colItems count="10">
    <i>
      <x/>
    </i>
    <i i="1">
      <x v="1"/>
    </i>
    <i i="2">
      <x v="2"/>
    </i>
    <i i="3">
      <x v="3"/>
    </i>
    <i i="4">
      <x v="4"/>
    </i>
    <i i="5">
      <x v="5"/>
    </i>
    <i i="6">
      <x v="6"/>
    </i>
    <i i="7">
      <x v="7"/>
    </i>
    <i i="8">
      <x v="8"/>
    </i>
    <i i="9">
      <x v="9"/>
    </i>
  </colItems>
  <dataFields count="10">
    <dataField name="2013-14 " fld="2" baseField="0" baseItem="0"/>
    <dataField name="2014-15 " fld="3" baseField="0" baseItem="0"/>
    <dataField name="2015-16 " fld="4" baseField="0" baseItem="0"/>
    <dataField name="2016-17 " fld="5" baseField="0" baseItem="0"/>
    <dataField name="2017-18 " fld="6" baseField="0" baseItem="0"/>
    <dataField name="2018-19 " fld="7" baseField="0" baseItem="0"/>
    <dataField name="2019-20 " fld="8" baseField="0" baseItem="0"/>
    <dataField name="2020-21 " fld="9" baseField="0" baseItem="0"/>
    <dataField name="2021-22 " fld="10" baseField="0" baseItem="0"/>
    <dataField name="2022-23 " fld="11" baseField="0" baseItem="0"/>
  </dataFields>
  <formats count="15">
    <format dxfId="49">
      <pivotArea outline="0" collapsedLevelsAreSubtotals="1" fieldPosition="0"/>
    </format>
    <format dxfId="48">
      <pivotArea dataOnly="0" labelOnly="1" outline="0" fieldPosition="0">
        <references count="1">
          <reference field="4294967294" count="7">
            <x v="0"/>
            <x v="1"/>
            <x v="2"/>
            <x v="3"/>
            <x v="4"/>
            <x v="5"/>
            <x v="6"/>
          </reference>
        </references>
      </pivotArea>
    </format>
    <format dxfId="47">
      <pivotArea dataOnly="0" labelOnly="1" outline="0" fieldPosition="0">
        <references count="1">
          <reference field="4294967294" count="1">
            <x v="7"/>
          </reference>
        </references>
      </pivotArea>
    </format>
    <format dxfId="46">
      <pivotArea dataOnly="0" fieldPosition="0">
        <references count="1">
          <reference field="1" count="1">
            <x v="31"/>
          </reference>
        </references>
      </pivotArea>
    </format>
    <format dxfId="45">
      <pivotArea collapsedLevelsAreSubtotals="1" fieldPosition="0">
        <references count="2">
          <reference field="0" count="1" selected="0">
            <x v="3"/>
          </reference>
          <reference field="1" count="1">
            <x v="31"/>
          </reference>
        </references>
      </pivotArea>
    </format>
    <format dxfId="44">
      <pivotArea dataOnly="0" labelOnly="1" fieldPosition="0">
        <references count="2">
          <reference field="0" count="1" selected="0">
            <x v="3"/>
          </reference>
          <reference field="1" count="1">
            <x v="31"/>
          </reference>
        </references>
      </pivotArea>
    </format>
    <format dxfId="43">
      <pivotArea dataOnly="0" labelOnly="1" outline="0" fieldPosition="0">
        <references count="1">
          <reference field="4294967294" count="1">
            <x v="8"/>
          </reference>
        </references>
      </pivotArea>
    </format>
    <format dxfId="42">
      <pivotArea dataOnly="0" labelOnly="1" outline="0" fieldPosition="0">
        <references count="1">
          <reference field="4294967294" count="9">
            <x v="0"/>
            <x v="1"/>
            <x v="2"/>
            <x v="3"/>
            <x v="4"/>
            <x v="5"/>
            <x v="6"/>
            <x v="7"/>
            <x v="8"/>
          </reference>
        </references>
      </pivotArea>
    </format>
    <format dxfId="41">
      <pivotArea grandRow="1" outline="0" collapsedLevelsAreSubtotals="1" fieldPosition="0"/>
    </format>
    <format dxfId="40">
      <pivotArea dataOnly="0" labelOnly="1" grandRow="1" outline="0" fieldPosition="0"/>
    </format>
    <format dxfId="39">
      <pivotArea field="0" type="button" dataOnly="0" labelOnly="1" outline="0" axis="axisRow" fieldPosition="0"/>
    </format>
    <format dxfId="38">
      <pivotArea collapsedLevelsAreSubtotals="1" fieldPosition="0">
        <references count="2">
          <reference field="0" count="1" selected="0">
            <x v="2"/>
          </reference>
          <reference field="1" count="1">
            <x v="13"/>
          </reference>
        </references>
      </pivotArea>
    </format>
    <format dxfId="37">
      <pivotArea dataOnly="0" labelOnly="1" fieldPosition="0">
        <references count="2">
          <reference field="0" count="1" selected="0">
            <x v="2"/>
          </reference>
          <reference field="1" count="1">
            <x v="13"/>
          </reference>
        </references>
      </pivotArea>
    </format>
    <format dxfId="36">
      <pivotArea dataOnly="0" labelOnly="1" outline="0" fieldPosition="0">
        <references count="1">
          <reference field="4294967294" count="1">
            <x v="9"/>
          </reference>
        </references>
      </pivotArea>
    </format>
    <format dxfId="35">
      <pivotArea dataOnly="0" labelOnly="1" outline="0" fieldPosition="0">
        <references count="1">
          <reference field="4294967294" count="1">
            <x v="9"/>
          </reference>
        </references>
      </pivotArea>
    </format>
  </formats>
  <pivotTableStyleInfo name="PivotStyleDark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 xr10:uid="{5189BE87-67A8-47FC-9EBB-AFC839CB6AAA}" sourceName="Ethnicity">
  <pivotTables>
    <pivotTable tabId="1" name="PivotTable3"/>
  </pivotTables>
  <data>
    <tabular pivotCacheId="1254074573">
      <items count="10">
        <i x="2" s="1"/>
        <i x="1" s="1"/>
        <i x="3" s="1"/>
        <i x="0" s="1"/>
        <i x="4" s="1"/>
        <i x="6" s="1"/>
        <i x="7" s="1"/>
        <i x="8" s="1"/>
        <i x="9" s="1"/>
        <i x="5"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student" xr10:uid="{57688FBF-BC3C-42A8-9517-9CFD4B623EAD}" sourceName="type of student">
  <pivotTables>
    <pivotTable tabId="11" name="PivotTable2"/>
  </pivotTables>
  <data>
    <tabular pivotCacheId="66600040">
      <items count="3">
        <i x="2" s="1"/>
        <i x="0" s="1"/>
        <i x="1"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3" xr10:uid="{2016EA07-229C-4B8E-A5B5-33BBDA7B5184}" sourceName="Ethnicity">
  <pivotTables>
    <pivotTable tabId="2" name="PivotTable1"/>
  </pivotTables>
  <data>
    <tabular pivotCacheId="930591282">
      <items count="10">
        <i x="2" s="1"/>
        <i x="1" s="1"/>
        <i x="3" s="1"/>
        <i x="0" s="1"/>
        <i x="4" s="1"/>
        <i x="6" s="1"/>
        <i x="7" s="1"/>
        <i x="8" s="1"/>
        <i x="9" s="1"/>
        <i x="5"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5" xr10:uid="{7570D7E5-BC9C-4A9D-BF00-7D2D1D05E28D}" sourceName="College">
  <pivotTables>
    <pivotTable tabId="10" name="PivotTable1"/>
  </pivotTables>
  <data>
    <tabular pivotCacheId="1962928141">
      <items count="5">
        <i x="0" s="1"/>
        <i x="1" s="1"/>
        <i x="2" s="1"/>
        <i x="3" s="1"/>
        <i x="4" s="1"/>
      </items>
    </tabular>
  </data>
  <extLst>
    <x:ext xmlns:x15="http://schemas.microsoft.com/office/spreadsheetml/2010/11/main" uri="{470722E0-AACD-4C17-9CDC-17EF765DBC7E}">
      <x15:slicerCacheHideItemsWithNoData/>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6" xr10:uid="{914E9C6A-0104-4E97-92C5-0594C9EF0518}" sourceName="College">
  <pivotTables>
    <pivotTable tabId="30" name="PivotTable1"/>
  </pivotTables>
  <data>
    <tabular pivotCacheId="996018112">
      <items count="8">
        <i x="0" s="1"/>
        <i x="1" s="1"/>
        <i x="2" s="1"/>
        <i x="3" s="1"/>
        <i x="6" s="1"/>
        <i x="5" s="1"/>
        <i x="4" s="1"/>
        <i x="7"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 xr10:uid="{B79BE532-D702-44EE-B6C5-917217C3D6BE}" sourceName="Ethnicity">
  <pivotTables>
    <pivotTable tabId="3" name="PivotTable1"/>
  </pivotTables>
  <data>
    <tabular pivotCacheId="1425040124">
      <items count="10">
        <i x="2" s="1"/>
        <i x="1" s="1"/>
        <i x="3" s="1"/>
        <i x="0" s="1"/>
        <i x="4" s="1"/>
        <i x="6" s="1"/>
        <i x="7" s="1"/>
        <i x="8" s="1"/>
        <i x="9" s="1"/>
        <i x="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2" xr10:uid="{BD3F76F3-5DA6-485E-8305-2C92ABE4D344}" sourceName="Ethnicity">
  <pivotTables>
    <pivotTable tabId="4" name="PivotTable1"/>
  </pivotTables>
  <data>
    <tabular pivotCacheId="32996315">
      <items count="10">
        <i x="2" s="1"/>
        <i x="1" s="1"/>
        <i x="3" s="1"/>
        <i x="0" s="1"/>
        <i x="4" s="1"/>
        <i x="6" s="1"/>
        <i x="7" s="1"/>
        <i x="8" s="1"/>
        <i x="9" s="1"/>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 xr10:uid="{50E78981-9845-4408-A8EA-C71B1C341560}" sourceName="College">
  <pivotTables>
    <pivotTable tabId="5" name="PivotTable1"/>
  </pivotTables>
  <data>
    <tabular pivotCacheId="1184156511">
      <items count="7">
        <i x="0" s="1"/>
        <i x="1" s="1"/>
        <i x="2" s="1"/>
        <i x="3" s="1"/>
        <i x="5" s="1"/>
        <i x="6" s="1"/>
        <i x="4"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1" xr10:uid="{74F1D2E6-B2C0-438F-BB9D-65B59B13A5D7}" sourceName="College ">
  <pivotTables>
    <pivotTable tabId="6" name="PivotTable2"/>
  </pivotTables>
  <data>
    <tabular pivotCacheId="434900908">
      <items count="2">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2" xr10:uid="{F7C264E0-3CEE-4F25-AAC1-BA98F85C6E10}" sourceName="College">
  <pivotTables>
    <pivotTable tabId="7" name="PivotTable3"/>
  </pivotTables>
  <data>
    <tabular pivotCacheId="173324770">
      <items count="7">
        <i x="0" s="1"/>
        <i x="1" s="1"/>
        <i x="2" s="1"/>
        <i x="3" s="1"/>
        <i x="5" s="1"/>
        <i x="4" s="1"/>
        <i x="6"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3" xr10:uid="{EF2C765D-EFBF-4A3B-9715-F773FEF3BBE8}" sourceName="College">
  <pivotTables>
    <pivotTable tabId="8" name="PivotTable1"/>
  </pivotTables>
  <data>
    <tabular pivotCacheId="672688903">
      <items count="5">
        <i x="0" s="1"/>
        <i x="1" s="1"/>
        <i x="2" s="1"/>
        <i x="3" s="1"/>
        <i x="4"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4" xr10:uid="{E7EA1294-C9EF-4413-BFEB-0BC5CA4D5DA4}" sourceName="College">
  <pivotTables>
    <pivotTable tabId="9" name="PivotTable2"/>
  </pivotTables>
  <data>
    <tabular pivotCacheId="1283004455">
      <items count="7">
        <i x="0" s="1"/>
        <i x="1" s="1"/>
        <i x="2" s="1"/>
        <i x="3" s="1"/>
        <i x="5" s="1"/>
        <i x="4" s="1"/>
        <i x="6"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accalaureate_Degree_Seeking_Students" xr10:uid="{EDBC2915-8E04-4C59-83CD-733901CF47AD}" sourceName="Baccalaureate Degree Seeking Students">
  <pivotTables>
    <pivotTable tabId="11" name="PivotTable2"/>
  </pivotTables>
  <data>
    <tabular pivotCacheId="6660004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xr10:uid="{6F91BF06-368F-43B9-A086-CF9ECC988E98}" cache="Slicer_Ethnicity" caption="Race/Ethnicity" style="SlicerStyleOther1"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4" xr10:uid="{9FBFC607-DACD-46B3-9B93-B0EEA8546702}" cache="Slicer_College5" caption="College" style="SlicerStyleOther1"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5" xr10:uid="{3F987044-E7A9-42D5-98B3-D19F2C9B2C05}" cache="Slicer_College6" caption="College" style="SlicerStyleOther1"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ccalaureate Degree Seeking Students" xr10:uid="{8FE8C942-36CB-4E6C-9BC4-09C4BB58D5A9}" cache="Slicer_Baccalaureate_Degree_Seeking_Students" caption="Type of Count" style="SlicerStyleOther1" rowHeight="241300"/>
  <slicer name="type of student" xr10:uid="{587D1D3C-5792-439D-9144-510782F5D6B8}" cache="Slicer_type_of_student" caption="Type of Student" style="SlicerStyleOther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3" xr10:uid="{99D54819-10F6-48C8-8947-4A10A4E98030}" cache="Slicer_Ethnicity3" caption="Race/Ethnicity" style="SlicerStyleOther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1" xr10:uid="{3A0FDD70-56C2-4887-BA73-B64796F09439}" cache="Slicer_Ethnicity1" caption="Race/Ethnicity" style="SlicerStyleOther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thnicity 2" xr10:uid="{01D36210-2AD2-42EC-9B97-7D61205A9B99}" cache="Slicer_Ethnicity2" caption="Race/Ethnicity" style="SlicerStyleOther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xr10:uid="{70E24791-CAA4-4B74-B81E-5E4196C21F21}" cache="Slicer_College" caption="College" style="SlicerStyleOther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 xr10:uid="{3D533207-D961-4F78-AB21-F8F9EEEAC2BE}" cache="Slicer_College1" caption="College " style="SlicerStyleOther1"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1" xr10:uid="{E6EDC4BE-D5BE-48D8-A655-F59E6902C3A0}" cache="Slicer_College2" caption="College" style="SlicerStyleOther1"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2" xr10:uid="{742D66D5-347E-42C6-BBFD-C38B53F27DE8}" cache="Slicer_College3" caption="College" style="SlicerStyleOther1"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3" xr10:uid="{5B7C71D2-98DD-488E-B93B-B96231CBE905}" cache="Slicer_College4" caption="College" style="SlicerStyleOther1" rowHeight="24130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4" Type="http://schemas.microsoft.com/office/2007/relationships/slicer" Target="../slicers/slicer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pivotTable" Target="../pivotTables/pivotTable6.xml"/><Relationship Id="rId4" Type="http://schemas.microsoft.com/office/2007/relationships/slicer" Target="../slicers/slicer6.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pivotTable" Target="../pivotTables/pivotTable7.xml"/><Relationship Id="rId4" Type="http://schemas.microsoft.com/office/2007/relationships/slicer" Target="../slicers/slicer7.xml"/></Relationships>
</file>

<file path=xl/worksheets/_rels/sheet16.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12.xml"/><Relationship Id="rId1" Type="http://schemas.openxmlformats.org/officeDocument/2006/relationships/pivotTable" Target="../pivotTables/pivotTable8.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 Id="rId4" Type="http://schemas.microsoft.com/office/2007/relationships/slicer" Target="../slicers/slicer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0.xml.rels><?xml version="1.0" encoding="UTF-8" standalone="yes"?>
<Relationships xmlns="http://schemas.openxmlformats.org/package/2006/relationships"><Relationship Id="rId3" Type="http://schemas.microsoft.com/office/2007/relationships/slicer" Target="../slicers/slicer10.xml"/><Relationship Id="rId2" Type="http://schemas.openxmlformats.org/officeDocument/2006/relationships/drawing" Target="../drawings/drawing14.xml"/><Relationship Id="rId1" Type="http://schemas.openxmlformats.org/officeDocument/2006/relationships/pivotTable" Target="../pivotTables/pivotTable10.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1.bin"/><Relationship Id="rId1" Type="http://schemas.openxmlformats.org/officeDocument/2006/relationships/pivotTable" Target="../pivotTables/pivotTable11.xml"/><Relationship Id="rId4" Type="http://schemas.microsoft.com/office/2007/relationships/slicer" Target="../slicers/slicer11.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12.xml"/></Relationships>
</file>

<file path=xl/worksheets/_rels/sheet24.xml.rels><?xml version="1.0" encoding="UTF-8" standalone="yes"?>
<Relationships xmlns="http://schemas.openxmlformats.org/package/2006/relationships"><Relationship Id="rId3" Type="http://schemas.microsoft.com/office/2007/relationships/slicer" Target="../slicers/slicer12.xml"/><Relationship Id="rId2" Type="http://schemas.openxmlformats.org/officeDocument/2006/relationships/drawing" Target="../drawings/drawing16.xml"/><Relationship Id="rId1" Type="http://schemas.openxmlformats.org/officeDocument/2006/relationships/pivotTable" Target="../pivotTables/pivotTable1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1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bin"/><Relationship Id="rId1" Type="http://schemas.openxmlformats.org/officeDocument/2006/relationships/pivotTable" Target="../pivotTables/pivotTable4.xml"/><Relationship Id="rId4" Type="http://schemas.microsoft.com/office/2007/relationships/slicer" Target="../slicers/slicer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C65E-6F9A-47DC-9464-6DADA1FBA3BF}">
  <sheetPr>
    <tabColor rgb="FF002060"/>
  </sheetPr>
  <dimension ref="A1:D20"/>
  <sheetViews>
    <sheetView tabSelected="1" zoomScaleNormal="100" workbookViewId="0"/>
  </sheetViews>
  <sheetFormatPr defaultRowHeight="15"/>
  <cols>
    <col min="1" max="1" width="3" customWidth="1"/>
    <col min="2" max="2" width="49.140625" bestFit="1" customWidth="1"/>
    <col min="3" max="3" width="64.42578125" bestFit="1" customWidth="1"/>
    <col min="4" max="4" width="37.140625" bestFit="1" customWidth="1"/>
  </cols>
  <sheetData>
    <row r="1" spans="1:4" ht="23.25">
      <c r="A1" s="63" t="s">
        <v>470</v>
      </c>
      <c r="B1" s="63"/>
      <c r="C1" s="63"/>
      <c r="D1" s="63"/>
    </row>
    <row r="2" spans="1:4" ht="23.25">
      <c r="A2" s="63" t="s">
        <v>0</v>
      </c>
      <c r="B2" s="63"/>
      <c r="C2" s="63"/>
      <c r="D2" s="63"/>
    </row>
    <row r="3" spans="1:4">
      <c r="A3" s="64" t="s">
        <v>1</v>
      </c>
      <c r="B3" s="64"/>
      <c r="C3" s="64"/>
      <c r="D3" s="64"/>
    </row>
    <row r="5" spans="1:4" ht="15.75" thickBot="1">
      <c r="A5" s="1"/>
    </row>
    <row r="6" spans="1:4" ht="16.5" thickTop="1" thickBot="1">
      <c r="A6" s="67">
        <v>1</v>
      </c>
      <c r="B6" s="2" t="s">
        <v>438</v>
      </c>
      <c r="C6" s="3" t="s">
        <v>2</v>
      </c>
      <c r="D6" s="61" t="s">
        <v>471</v>
      </c>
    </row>
    <row r="7" spans="1:4" ht="16.5" thickTop="1" thickBot="1">
      <c r="A7" s="67">
        <v>2</v>
      </c>
      <c r="B7" s="4" t="s">
        <v>438</v>
      </c>
      <c r="C7" s="5" t="s">
        <v>3</v>
      </c>
      <c r="D7" s="6" t="s">
        <v>471</v>
      </c>
    </row>
    <row r="8" spans="1:4" ht="16.5" thickTop="1" thickBot="1">
      <c r="A8" s="67">
        <v>3</v>
      </c>
      <c r="B8" s="7" t="s">
        <v>438</v>
      </c>
      <c r="C8" s="8" t="s">
        <v>4</v>
      </c>
      <c r="D8" s="61" t="s">
        <v>471</v>
      </c>
    </row>
    <row r="9" spans="1:4" ht="16.5" thickTop="1" thickBot="1">
      <c r="A9" s="67">
        <v>4</v>
      </c>
      <c r="B9" s="4" t="s">
        <v>438</v>
      </c>
      <c r="C9" s="5" t="s">
        <v>5</v>
      </c>
      <c r="D9" s="6" t="s">
        <v>471</v>
      </c>
    </row>
    <row r="10" spans="1:4" ht="16.5" thickTop="1" thickBot="1">
      <c r="A10" s="67">
        <v>5</v>
      </c>
      <c r="B10" s="7" t="s">
        <v>6</v>
      </c>
      <c r="C10" s="8" t="s">
        <v>2</v>
      </c>
      <c r="D10" s="61" t="s">
        <v>471</v>
      </c>
    </row>
    <row r="11" spans="1:4" ht="16.5" thickTop="1" thickBot="1">
      <c r="A11" s="67">
        <v>6</v>
      </c>
      <c r="B11" s="4" t="s">
        <v>6</v>
      </c>
      <c r="C11" s="5" t="s">
        <v>7</v>
      </c>
      <c r="D11" s="6" t="s">
        <v>471</v>
      </c>
    </row>
    <row r="12" spans="1:4" ht="16.5" thickTop="1" thickBot="1">
      <c r="A12" s="67">
        <v>7</v>
      </c>
      <c r="B12" s="7" t="s">
        <v>6</v>
      </c>
      <c r="C12" s="8" t="s">
        <v>8</v>
      </c>
      <c r="D12" s="61" t="s">
        <v>471</v>
      </c>
    </row>
    <row r="13" spans="1:4" ht="16.5" thickTop="1" thickBot="1">
      <c r="A13" s="67">
        <v>8</v>
      </c>
      <c r="B13" s="4" t="s">
        <v>6</v>
      </c>
      <c r="C13" s="5" t="s">
        <v>9</v>
      </c>
      <c r="D13" s="6" t="s">
        <v>471</v>
      </c>
    </row>
    <row r="14" spans="1:4" ht="16.5" thickTop="1" thickBot="1">
      <c r="A14" s="67">
        <v>9</v>
      </c>
      <c r="B14" s="7" t="s">
        <v>6</v>
      </c>
      <c r="C14" s="8" t="s">
        <v>4</v>
      </c>
      <c r="D14" s="61" t="s">
        <v>471</v>
      </c>
    </row>
    <row r="15" spans="1:4" ht="16.5" thickTop="1" thickBot="1">
      <c r="A15" s="67">
        <v>10</v>
      </c>
      <c r="B15" s="4" t="s">
        <v>6</v>
      </c>
      <c r="C15" s="5" t="s">
        <v>5</v>
      </c>
      <c r="D15" s="6" t="s">
        <v>471</v>
      </c>
    </row>
    <row r="16" spans="1:4" ht="16.5" thickTop="1" thickBot="1">
      <c r="A16" s="67">
        <v>11</v>
      </c>
      <c r="B16" s="7" t="s">
        <v>10</v>
      </c>
      <c r="C16" s="8" t="s">
        <v>437</v>
      </c>
      <c r="D16" s="61" t="s">
        <v>471</v>
      </c>
    </row>
    <row r="17" spans="1:4" ht="16.5" thickTop="1" thickBot="1">
      <c r="A17" s="67">
        <v>12</v>
      </c>
      <c r="B17" s="4" t="s">
        <v>11</v>
      </c>
      <c r="C17" s="5" t="s">
        <v>12</v>
      </c>
      <c r="D17" s="6" t="s">
        <v>472</v>
      </c>
    </row>
    <row r="18" spans="1:4" ht="16.5" thickTop="1" thickBot="1">
      <c r="A18" s="67">
        <v>13</v>
      </c>
      <c r="B18" s="7" t="s">
        <v>13</v>
      </c>
      <c r="C18" s="8" t="s">
        <v>14</v>
      </c>
      <c r="D18" s="9" t="s">
        <v>473</v>
      </c>
    </row>
    <row r="19" spans="1:4" ht="16.5" thickTop="1" thickBot="1">
      <c r="A19" s="67">
        <v>14</v>
      </c>
      <c r="B19" s="10" t="s">
        <v>15</v>
      </c>
      <c r="C19" s="11" t="s">
        <v>16</v>
      </c>
      <c r="D19" s="12" t="s">
        <v>474</v>
      </c>
    </row>
    <row r="20" spans="1:4" ht="15.75" thickTop="1"/>
  </sheetData>
  <hyperlinks>
    <hyperlink ref="A6" location="'DA by Ethnicity, Gender CERTS'!A1" display="'DA by Ethnicity, Gender CERTS'!A1" xr:uid="{AF918215-C3C2-49C2-BEBF-6F86F549705C}"/>
    <hyperlink ref="A7" location="'DA Ethnicity, Gender AS&amp;BACC1'!A1" display="'DA Ethnicity, Gender AS&amp;BACC1'!A1" xr:uid="{95D32542-AEE1-4E2F-BB1E-EE9FC2F764A6}"/>
    <hyperlink ref="A8" location="'DA by Ethnicity, Gender MASTER'!A1" display="'DA by Ethnicity, Gender MASTER'!A1" xr:uid="{F288DDDC-3E0C-4B5A-ADF8-19F055C5E00A}"/>
    <hyperlink ref="A9" location="'DA by Ethnicity, Gender DOC'!A1" display="'DA by Ethnicity, Gender DOC'!A1" xr:uid="{836C575F-6D1A-412F-B840-5FC7E1288A4C}"/>
    <hyperlink ref="A10" location="'DA by Discipline CERTS'!A1" display="'DA by Discipline CERTS'!A1" xr:uid="{EB01A162-A191-46F7-BDC2-20EC1AAB6109}"/>
    <hyperlink ref="A11" location="'DA by Discipline ASSOC'!A1" display="'DA by Discipline ASSOC'!A1" xr:uid="{617F44F4-E9F1-4D6F-BB40-ED20A8C1E422}"/>
    <hyperlink ref="A12" location="'DA by Discipline 1st BAC'!A1" display="'DA by Discipline 1st BAC'!A1" xr:uid="{23B437E6-D87E-45FF-B9F1-1AFE4CE20F84}"/>
    <hyperlink ref="A13" location="'DA by Discipline 2nd BAC'!A1" display="'DA by Discipline 2nd BAC'!A1" xr:uid="{5C81B7B6-77A3-415F-9614-B1C10F833AA4}"/>
    <hyperlink ref="A14" location="'DA by Discipline MASTER'!A1" display="'DA by Discipline MASTER'!A1" xr:uid="{31A438D6-8EDC-4F07-BEF5-DEFBA495599F}"/>
    <hyperlink ref="A15" location="'DA by Discipline DOC'!A1" display="'DA by Discipline DOC'!A1" xr:uid="{C9370242-AC4D-4478-AC10-266FFE0BD9CF}"/>
    <hyperlink ref="A16" location="'Total Degrees Awarded'!A1" display="'Total Degrees Awarded'!A1" xr:uid="{12238A61-C3F4-4681-9A26-1567D42CBBE4}"/>
    <hyperlink ref="A17" location="'DA History Attrition&amp;Retention'!A1" display="'DA History Attrition&amp;Retention'!A1" xr:uid="{64E19DBF-4210-4210-AA76-6B164909C086}"/>
    <hyperlink ref="A18" location="'DA History of Graduation Rates'!A1" display="'DA History of Graduation Rates'!A1" xr:uid="{EC6CAC63-A6BF-43D0-A772-DBA976BFBE18}"/>
    <hyperlink ref="A19" location="'DA Hist of GR Retn, Comp, &amp; Att'!A1" display="'DA Hist of GR Retn, Comp, &amp; Att'!A1" xr:uid="{D16F2B67-84EA-41B8-85A4-EB1258FB787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DEFD4-8A51-47A9-AEDA-E719FC58ECB5}">
  <sheetPr>
    <tabColor rgb="FF92D050"/>
  </sheetPr>
  <dimension ref="A1:O80"/>
  <sheetViews>
    <sheetView workbookViewId="0"/>
  </sheetViews>
  <sheetFormatPr defaultRowHeight="15"/>
  <cols>
    <col min="1" max="1" width="34.140625" bestFit="1" customWidth="1"/>
    <col min="2" max="11" width="9.140625" customWidth="1"/>
  </cols>
  <sheetData>
    <row r="1" spans="1:15" ht="23.25" customHeight="1">
      <c r="A1" s="63" t="s">
        <v>6</v>
      </c>
      <c r="B1" s="63"/>
      <c r="C1" s="63"/>
      <c r="D1" s="63"/>
      <c r="E1" s="63"/>
      <c r="F1" s="63"/>
      <c r="G1" s="63"/>
      <c r="H1" s="63"/>
      <c r="I1" s="63"/>
      <c r="J1" s="63"/>
      <c r="K1" s="63"/>
    </row>
    <row r="2" spans="1:15" ht="23.25">
      <c r="A2" s="63" t="s">
        <v>277</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c r="M3" s="66"/>
      <c r="N3" s="66"/>
      <c r="O3" s="66"/>
    </row>
    <row r="4" spans="1:15">
      <c r="A4" s="64" t="s">
        <v>255</v>
      </c>
      <c r="B4" s="64"/>
      <c r="C4" s="64"/>
      <c r="D4" s="64"/>
      <c r="E4" s="64"/>
      <c r="F4" s="64"/>
      <c r="G4" s="64"/>
      <c r="H4" s="64"/>
      <c r="I4" s="64"/>
      <c r="J4" s="64"/>
      <c r="K4" s="64"/>
    </row>
    <row r="7" spans="1:15">
      <c r="A7" s="69" t="s">
        <v>266</v>
      </c>
      <c r="B7" s="70" t="s">
        <v>248</v>
      </c>
      <c r="C7" s="70" t="s">
        <v>249</v>
      </c>
      <c r="D7" s="70" t="s">
        <v>250</v>
      </c>
      <c r="E7" s="70" t="s">
        <v>251</v>
      </c>
      <c r="F7" s="70" t="s">
        <v>252</v>
      </c>
      <c r="G7" s="70" t="s">
        <v>253</v>
      </c>
      <c r="H7" s="70" t="s">
        <v>254</v>
      </c>
      <c r="I7" s="70" t="s">
        <v>314</v>
      </c>
      <c r="J7" s="70" t="s">
        <v>384</v>
      </c>
      <c r="K7" s="70" t="s">
        <v>466</v>
      </c>
    </row>
    <row r="8" spans="1:15">
      <c r="A8" s="15" t="s">
        <v>42</v>
      </c>
      <c r="B8" s="16"/>
      <c r="C8" s="16"/>
      <c r="D8" s="16"/>
      <c r="E8" s="16"/>
      <c r="F8" s="16"/>
      <c r="G8" s="16"/>
      <c r="H8" s="16"/>
      <c r="I8" s="16"/>
      <c r="J8" s="16"/>
      <c r="K8" s="16"/>
    </row>
    <row r="9" spans="1:15">
      <c r="A9" s="21" t="s">
        <v>347</v>
      </c>
      <c r="B9" s="16">
        <v>0</v>
      </c>
      <c r="C9" s="16">
        <v>0</v>
      </c>
      <c r="D9" s="16">
        <v>0</v>
      </c>
      <c r="E9" s="16">
        <v>0</v>
      </c>
      <c r="F9" s="16">
        <v>0</v>
      </c>
      <c r="G9" s="16">
        <v>0</v>
      </c>
      <c r="H9" s="16">
        <v>0</v>
      </c>
      <c r="I9" s="16">
        <v>5</v>
      </c>
      <c r="J9" s="16">
        <v>5</v>
      </c>
      <c r="K9" s="16">
        <v>6</v>
      </c>
    </row>
    <row r="10" spans="1:15">
      <c r="A10" s="21" t="s">
        <v>442</v>
      </c>
      <c r="B10" s="16">
        <v>0</v>
      </c>
      <c r="C10" s="16">
        <v>0</v>
      </c>
      <c r="D10" s="16">
        <v>0</v>
      </c>
      <c r="E10" s="16">
        <v>0</v>
      </c>
      <c r="F10" s="16">
        <v>0</v>
      </c>
      <c r="G10" s="16">
        <v>0</v>
      </c>
      <c r="H10" s="16">
        <v>0</v>
      </c>
      <c r="I10" s="16">
        <v>0</v>
      </c>
      <c r="J10" s="16">
        <v>5</v>
      </c>
      <c r="K10" s="16">
        <v>3</v>
      </c>
    </row>
    <row r="11" spans="1:15">
      <c r="A11" s="21" t="s">
        <v>43</v>
      </c>
      <c r="B11" s="16">
        <v>0</v>
      </c>
      <c r="C11" s="16">
        <v>1</v>
      </c>
      <c r="D11" s="16">
        <v>0</v>
      </c>
      <c r="E11" s="16">
        <v>0</v>
      </c>
      <c r="F11" s="16">
        <v>0</v>
      </c>
      <c r="G11" s="16">
        <v>0</v>
      </c>
      <c r="H11" s="16">
        <v>0</v>
      </c>
      <c r="I11" s="16">
        <v>0</v>
      </c>
      <c r="J11" s="16">
        <v>0</v>
      </c>
      <c r="K11" s="16">
        <v>0</v>
      </c>
    </row>
    <row r="12" spans="1:15">
      <c r="A12" s="15" t="s">
        <v>270</v>
      </c>
      <c r="B12" s="16">
        <v>0</v>
      </c>
      <c r="C12" s="16">
        <v>1</v>
      </c>
      <c r="D12" s="16">
        <v>0</v>
      </c>
      <c r="E12" s="16">
        <v>0</v>
      </c>
      <c r="F12" s="16">
        <v>0</v>
      </c>
      <c r="G12" s="16">
        <v>0</v>
      </c>
      <c r="H12" s="16">
        <v>0</v>
      </c>
      <c r="I12" s="16">
        <v>5</v>
      </c>
      <c r="J12" s="16">
        <v>10</v>
      </c>
      <c r="K12" s="16">
        <v>9</v>
      </c>
    </row>
    <row r="13" spans="1:15">
      <c r="A13" s="15" t="s">
        <v>92</v>
      </c>
      <c r="B13" s="16"/>
      <c r="C13" s="16"/>
      <c r="D13" s="16"/>
      <c r="E13" s="16"/>
      <c r="F13" s="16"/>
      <c r="G13" s="16"/>
      <c r="H13" s="16"/>
      <c r="I13" s="16"/>
      <c r="J13" s="16"/>
      <c r="K13" s="16"/>
    </row>
    <row r="14" spans="1:15">
      <c r="A14" s="21" t="s">
        <v>348</v>
      </c>
      <c r="B14" s="16">
        <v>0</v>
      </c>
      <c r="C14" s="16">
        <v>0</v>
      </c>
      <c r="D14" s="16">
        <v>0</v>
      </c>
      <c r="E14" s="16">
        <v>0</v>
      </c>
      <c r="F14" s="16">
        <v>0</v>
      </c>
      <c r="G14" s="16">
        <v>0</v>
      </c>
      <c r="H14" s="16">
        <v>0</v>
      </c>
      <c r="I14" s="16">
        <v>6</v>
      </c>
      <c r="J14" s="16">
        <v>4</v>
      </c>
      <c r="K14" s="16">
        <v>1</v>
      </c>
    </row>
    <row r="15" spans="1:15">
      <c r="A15" s="21" t="s">
        <v>443</v>
      </c>
      <c r="B15" s="16">
        <v>0</v>
      </c>
      <c r="C15" s="16">
        <v>0</v>
      </c>
      <c r="D15" s="16">
        <v>0</v>
      </c>
      <c r="E15" s="16">
        <v>0</v>
      </c>
      <c r="F15" s="16">
        <v>0</v>
      </c>
      <c r="G15" s="16">
        <v>0</v>
      </c>
      <c r="H15" s="16">
        <v>0</v>
      </c>
      <c r="I15" s="16">
        <v>0</v>
      </c>
      <c r="J15" s="16">
        <v>6</v>
      </c>
      <c r="K15" s="16">
        <v>3</v>
      </c>
    </row>
    <row r="16" spans="1:15">
      <c r="A16" s="21" t="s">
        <v>476</v>
      </c>
      <c r="B16" s="16">
        <v>0</v>
      </c>
      <c r="C16" s="16">
        <v>0</v>
      </c>
      <c r="D16" s="16">
        <v>0</v>
      </c>
      <c r="E16" s="16">
        <v>0</v>
      </c>
      <c r="F16" s="16">
        <v>0</v>
      </c>
      <c r="G16" s="16">
        <v>0</v>
      </c>
      <c r="H16" s="16">
        <v>0</v>
      </c>
      <c r="I16" s="16">
        <v>0</v>
      </c>
      <c r="J16" s="16">
        <v>0</v>
      </c>
      <c r="K16" s="16">
        <v>5</v>
      </c>
    </row>
    <row r="17" spans="1:11">
      <c r="A17" s="21" t="s">
        <v>349</v>
      </c>
      <c r="B17" s="16">
        <v>0</v>
      </c>
      <c r="C17" s="16">
        <v>0</v>
      </c>
      <c r="D17" s="16">
        <v>0</v>
      </c>
      <c r="E17" s="16">
        <v>0</v>
      </c>
      <c r="F17" s="16">
        <v>0</v>
      </c>
      <c r="G17" s="16">
        <v>0</v>
      </c>
      <c r="H17" s="16">
        <v>0</v>
      </c>
      <c r="I17" s="16">
        <v>1</v>
      </c>
      <c r="J17" s="16">
        <v>0</v>
      </c>
      <c r="K17" s="16">
        <v>0</v>
      </c>
    </row>
    <row r="18" spans="1:11">
      <c r="A18" s="21" t="s">
        <v>477</v>
      </c>
      <c r="B18" s="16">
        <v>0</v>
      </c>
      <c r="C18" s="16">
        <v>0</v>
      </c>
      <c r="D18" s="16">
        <v>0</v>
      </c>
      <c r="E18" s="16">
        <v>0</v>
      </c>
      <c r="F18" s="16">
        <v>0</v>
      </c>
      <c r="G18" s="16">
        <v>0</v>
      </c>
      <c r="H18" s="16">
        <v>0</v>
      </c>
      <c r="I18" s="16">
        <v>0</v>
      </c>
      <c r="J18" s="16">
        <v>1</v>
      </c>
      <c r="K18" s="16">
        <v>1</v>
      </c>
    </row>
    <row r="19" spans="1:11">
      <c r="A19" s="15" t="s">
        <v>282</v>
      </c>
      <c r="B19" s="16">
        <v>0</v>
      </c>
      <c r="C19" s="16">
        <v>0</v>
      </c>
      <c r="D19" s="16">
        <v>0</v>
      </c>
      <c r="E19" s="16">
        <v>0</v>
      </c>
      <c r="F19" s="16">
        <v>0</v>
      </c>
      <c r="G19" s="16">
        <v>0</v>
      </c>
      <c r="H19" s="16">
        <v>0</v>
      </c>
      <c r="I19" s="16">
        <v>7</v>
      </c>
      <c r="J19" s="16">
        <v>11</v>
      </c>
      <c r="K19" s="16">
        <v>10</v>
      </c>
    </row>
    <row r="20" spans="1:11">
      <c r="A20" s="15" t="s">
        <v>47</v>
      </c>
      <c r="B20" s="16"/>
      <c r="C20" s="16"/>
      <c r="D20" s="16"/>
      <c r="E20" s="16"/>
      <c r="F20" s="16"/>
      <c r="G20" s="16"/>
      <c r="H20" s="16"/>
      <c r="I20" s="16"/>
      <c r="J20" s="16"/>
      <c r="K20" s="16"/>
    </row>
    <row r="21" spans="1:11">
      <c r="A21" s="21" t="s">
        <v>48</v>
      </c>
      <c r="B21" s="16">
        <v>17</v>
      </c>
      <c r="C21" s="16">
        <v>20</v>
      </c>
      <c r="D21" s="16">
        <v>56</v>
      </c>
      <c r="E21" s="16">
        <v>40</v>
      </c>
      <c r="F21" s="16">
        <v>34</v>
      </c>
      <c r="G21" s="16">
        <v>20</v>
      </c>
      <c r="H21" s="16">
        <v>9</v>
      </c>
      <c r="I21" s="16">
        <v>11</v>
      </c>
      <c r="J21" s="16">
        <v>6</v>
      </c>
      <c r="K21" s="16">
        <v>4</v>
      </c>
    </row>
    <row r="22" spans="1:11">
      <c r="A22" s="21" t="s">
        <v>444</v>
      </c>
      <c r="B22" s="16">
        <v>0</v>
      </c>
      <c r="C22" s="16">
        <v>0</v>
      </c>
      <c r="D22" s="16">
        <v>0</v>
      </c>
      <c r="E22" s="16">
        <v>0</v>
      </c>
      <c r="F22" s="16">
        <v>0</v>
      </c>
      <c r="G22" s="16">
        <v>0</v>
      </c>
      <c r="H22" s="16">
        <v>0</v>
      </c>
      <c r="I22" s="16">
        <v>0</v>
      </c>
      <c r="J22" s="16">
        <v>1</v>
      </c>
      <c r="K22" s="16">
        <v>1</v>
      </c>
    </row>
    <row r="23" spans="1:11">
      <c r="A23" s="21" t="s">
        <v>350</v>
      </c>
      <c r="B23" s="16">
        <v>0</v>
      </c>
      <c r="C23" s="16">
        <v>0</v>
      </c>
      <c r="D23" s="16">
        <v>0</v>
      </c>
      <c r="E23" s="16">
        <v>0</v>
      </c>
      <c r="F23" s="16">
        <v>0</v>
      </c>
      <c r="G23" s="16">
        <v>0</v>
      </c>
      <c r="H23" s="16">
        <v>0</v>
      </c>
      <c r="I23" s="16">
        <v>2</v>
      </c>
      <c r="J23" s="16">
        <v>0</v>
      </c>
      <c r="K23" s="16">
        <v>0</v>
      </c>
    </row>
    <row r="24" spans="1:11">
      <c r="A24" s="21" t="s">
        <v>52</v>
      </c>
      <c r="B24" s="16">
        <v>0</v>
      </c>
      <c r="C24" s="16">
        <v>0</v>
      </c>
      <c r="D24" s="16">
        <v>0</v>
      </c>
      <c r="E24" s="16">
        <v>0</v>
      </c>
      <c r="F24" s="16">
        <v>5</v>
      </c>
      <c r="G24" s="16">
        <v>12</v>
      </c>
      <c r="H24" s="16">
        <v>10</v>
      </c>
      <c r="I24" s="16">
        <v>11</v>
      </c>
      <c r="J24" s="16">
        <v>7</v>
      </c>
      <c r="K24" s="16">
        <v>4</v>
      </c>
    </row>
    <row r="25" spans="1:11">
      <c r="A25" s="21" t="s">
        <v>478</v>
      </c>
      <c r="B25" s="16">
        <v>0</v>
      </c>
      <c r="C25" s="16">
        <v>0</v>
      </c>
      <c r="D25" s="16">
        <v>0</v>
      </c>
      <c r="E25" s="16">
        <v>0</v>
      </c>
      <c r="F25" s="16">
        <v>0</v>
      </c>
      <c r="G25" s="16">
        <v>0</v>
      </c>
      <c r="H25" s="16">
        <v>0</v>
      </c>
      <c r="I25" s="16">
        <v>0</v>
      </c>
      <c r="J25" s="16">
        <v>0</v>
      </c>
      <c r="K25" s="16">
        <v>1</v>
      </c>
    </row>
    <row r="26" spans="1:11">
      <c r="A26" s="21" t="s">
        <v>445</v>
      </c>
      <c r="B26" s="16">
        <v>0</v>
      </c>
      <c r="C26" s="16">
        <v>0</v>
      </c>
      <c r="D26" s="16">
        <v>0</v>
      </c>
      <c r="E26" s="16">
        <v>0</v>
      </c>
      <c r="F26" s="16">
        <v>0</v>
      </c>
      <c r="G26" s="16">
        <v>0</v>
      </c>
      <c r="H26" s="16">
        <v>0</v>
      </c>
      <c r="I26" s="16">
        <v>0</v>
      </c>
      <c r="J26" s="16">
        <v>3</v>
      </c>
      <c r="K26" s="16">
        <v>3</v>
      </c>
    </row>
    <row r="27" spans="1:11">
      <c r="A27" s="21" t="s">
        <v>351</v>
      </c>
      <c r="B27" s="16">
        <v>0</v>
      </c>
      <c r="C27" s="16">
        <v>0</v>
      </c>
      <c r="D27" s="16">
        <v>0</v>
      </c>
      <c r="E27" s="16">
        <v>0</v>
      </c>
      <c r="F27" s="16">
        <v>0</v>
      </c>
      <c r="G27" s="16">
        <v>0</v>
      </c>
      <c r="H27" s="16">
        <v>0</v>
      </c>
      <c r="I27" s="16">
        <v>2</v>
      </c>
      <c r="J27" s="16">
        <v>1</v>
      </c>
      <c r="K27" s="16">
        <v>0</v>
      </c>
    </row>
    <row r="28" spans="1:11">
      <c r="A28" s="21" t="s">
        <v>49</v>
      </c>
      <c r="B28" s="16">
        <v>24</v>
      </c>
      <c r="C28" s="16">
        <v>23</v>
      </c>
      <c r="D28" s="16">
        <v>20</v>
      </c>
      <c r="E28" s="16">
        <v>15</v>
      </c>
      <c r="F28" s="16">
        <v>20</v>
      </c>
      <c r="G28" s="16">
        <v>1</v>
      </c>
      <c r="H28" s="16">
        <v>0</v>
      </c>
      <c r="I28" s="16">
        <v>0</v>
      </c>
      <c r="J28" s="16">
        <v>2</v>
      </c>
      <c r="K28" s="16">
        <v>6</v>
      </c>
    </row>
    <row r="29" spans="1:11">
      <c r="A29" s="21" t="s">
        <v>479</v>
      </c>
      <c r="B29" s="16">
        <v>0</v>
      </c>
      <c r="C29" s="16">
        <v>0</v>
      </c>
      <c r="D29" s="16">
        <v>0</v>
      </c>
      <c r="E29" s="16">
        <v>0</v>
      </c>
      <c r="F29" s="16">
        <v>0</v>
      </c>
      <c r="G29" s="16">
        <v>0</v>
      </c>
      <c r="H29" s="16">
        <v>0</v>
      </c>
      <c r="I29" s="16">
        <v>0</v>
      </c>
      <c r="J29" s="16">
        <v>6</v>
      </c>
      <c r="K29" s="16">
        <v>4</v>
      </c>
    </row>
    <row r="30" spans="1:11">
      <c r="A30" s="21" t="s">
        <v>447</v>
      </c>
      <c r="B30" s="16">
        <v>0</v>
      </c>
      <c r="C30" s="16">
        <v>0</v>
      </c>
      <c r="D30" s="16">
        <v>0</v>
      </c>
      <c r="E30" s="16">
        <v>0</v>
      </c>
      <c r="F30" s="16">
        <v>0</v>
      </c>
      <c r="G30" s="16">
        <v>0</v>
      </c>
      <c r="H30" s="16">
        <v>0</v>
      </c>
      <c r="I30" s="16">
        <v>0</v>
      </c>
      <c r="J30" s="16">
        <v>2</v>
      </c>
      <c r="K30" s="16">
        <v>5</v>
      </c>
    </row>
    <row r="31" spans="1:11">
      <c r="A31" s="21" t="s">
        <v>446</v>
      </c>
      <c r="B31" s="16">
        <v>0</v>
      </c>
      <c r="C31" s="16">
        <v>0</v>
      </c>
      <c r="D31" s="16">
        <v>0</v>
      </c>
      <c r="E31" s="16">
        <v>0</v>
      </c>
      <c r="F31" s="16">
        <v>0</v>
      </c>
      <c r="G31" s="16">
        <v>0</v>
      </c>
      <c r="H31" s="16">
        <v>0</v>
      </c>
      <c r="I31" s="16">
        <v>0</v>
      </c>
      <c r="J31" s="16">
        <v>2</v>
      </c>
      <c r="K31" s="16">
        <v>0</v>
      </c>
    </row>
    <row r="32" spans="1:11">
      <c r="A32" s="21" t="s">
        <v>50</v>
      </c>
      <c r="B32" s="16">
        <v>14</v>
      </c>
      <c r="C32" s="16">
        <v>12</v>
      </c>
      <c r="D32" s="16">
        <v>9</v>
      </c>
      <c r="E32" s="16">
        <v>22</v>
      </c>
      <c r="F32" s="16">
        <v>27</v>
      </c>
      <c r="G32" s="16">
        <v>15</v>
      </c>
      <c r="H32" s="16">
        <v>15</v>
      </c>
      <c r="I32" s="16">
        <v>14</v>
      </c>
      <c r="J32" s="16">
        <v>7</v>
      </c>
      <c r="K32" s="16">
        <v>6</v>
      </c>
    </row>
    <row r="33" spans="1:11">
      <c r="A33" s="21" t="s">
        <v>51</v>
      </c>
      <c r="B33" s="16">
        <v>4</v>
      </c>
      <c r="C33" s="16">
        <v>5</v>
      </c>
      <c r="D33" s="16">
        <v>6</v>
      </c>
      <c r="E33" s="16">
        <v>0</v>
      </c>
      <c r="F33" s="16">
        <v>2</v>
      </c>
      <c r="G33" s="16">
        <v>0</v>
      </c>
      <c r="H33" s="16">
        <v>0</v>
      </c>
      <c r="I33" s="16">
        <v>0</v>
      </c>
      <c r="J33" s="16">
        <v>0</v>
      </c>
      <c r="K33" s="16">
        <v>0</v>
      </c>
    </row>
    <row r="34" spans="1:11">
      <c r="A34" s="21" t="s">
        <v>480</v>
      </c>
      <c r="B34" s="16">
        <v>0</v>
      </c>
      <c r="C34" s="16">
        <v>0</v>
      </c>
      <c r="D34" s="16">
        <v>0</v>
      </c>
      <c r="E34" s="16">
        <v>0</v>
      </c>
      <c r="F34" s="16">
        <v>0</v>
      </c>
      <c r="G34" s="16">
        <v>0</v>
      </c>
      <c r="H34" s="16">
        <v>0</v>
      </c>
      <c r="I34" s="16">
        <v>0</v>
      </c>
      <c r="J34" s="16">
        <v>0</v>
      </c>
      <c r="K34" s="16">
        <v>3</v>
      </c>
    </row>
    <row r="35" spans="1:11">
      <c r="A35" s="21" t="s">
        <v>448</v>
      </c>
      <c r="B35" s="16">
        <v>0</v>
      </c>
      <c r="C35" s="16">
        <v>0</v>
      </c>
      <c r="D35" s="16">
        <v>0</v>
      </c>
      <c r="E35" s="16">
        <v>0</v>
      </c>
      <c r="F35" s="16">
        <v>0</v>
      </c>
      <c r="G35" s="16">
        <v>0</v>
      </c>
      <c r="H35" s="16">
        <v>0</v>
      </c>
      <c r="I35" s="16">
        <v>0</v>
      </c>
      <c r="J35" s="16">
        <v>5</v>
      </c>
      <c r="K35" s="16">
        <v>7</v>
      </c>
    </row>
    <row r="36" spans="1:11">
      <c r="A36" s="21" t="s">
        <v>352</v>
      </c>
      <c r="B36" s="16">
        <v>0</v>
      </c>
      <c r="C36" s="16">
        <v>0</v>
      </c>
      <c r="D36" s="16">
        <v>0</v>
      </c>
      <c r="E36" s="16">
        <v>0</v>
      </c>
      <c r="F36" s="16">
        <v>0</v>
      </c>
      <c r="G36" s="16">
        <v>0</v>
      </c>
      <c r="H36" s="16">
        <v>0</v>
      </c>
      <c r="I36" s="16">
        <v>13</v>
      </c>
      <c r="J36" s="16">
        <v>7</v>
      </c>
      <c r="K36" s="16">
        <v>13</v>
      </c>
    </row>
    <row r="37" spans="1:11">
      <c r="A37" s="21" t="s">
        <v>353</v>
      </c>
      <c r="B37" s="16">
        <v>0</v>
      </c>
      <c r="C37" s="16">
        <v>0</v>
      </c>
      <c r="D37" s="16">
        <v>0</v>
      </c>
      <c r="E37" s="16">
        <v>0</v>
      </c>
      <c r="F37" s="16">
        <v>0</v>
      </c>
      <c r="G37" s="16">
        <v>0</v>
      </c>
      <c r="H37" s="16">
        <v>0</v>
      </c>
      <c r="I37" s="16">
        <v>1</v>
      </c>
      <c r="J37" s="16">
        <v>0</v>
      </c>
      <c r="K37" s="16">
        <v>2</v>
      </c>
    </row>
    <row r="38" spans="1:11">
      <c r="A38" s="21" t="s">
        <v>53</v>
      </c>
      <c r="B38" s="16">
        <v>0</v>
      </c>
      <c r="C38" s="16">
        <v>0</v>
      </c>
      <c r="D38" s="16">
        <v>0</v>
      </c>
      <c r="E38" s="16">
        <v>0</v>
      </c>
      <c r="F38" s="16">
        <v>0</v>
      </c>
      <c r="G38" s="16">
        <v>0</v>
      </c>
      <c r="H38" s="16">
        <v>1</v>
      </c>
      <c r="I38" s="16">
        <v>1</v>
      </c>
      <c r="J38" s="16">
        <v>2</v>
      </c>
      <c r="K38" s="16">
        <v>1</v>
      </c>
    </row>
    <row r="39" spans="1:11">
      <c r="A39" s="21" t="s">
        <v>481</v>
      </c>
      <c r="B39" s="16">
        <v>0</v>
      </c>
      <c r="C39" s="16">
        <v>0</v>
      </c>
      <c r="D39" s="16">
        <v>0</v>
      </c>
      <c r="E39" s="16">
        <v>0</v>
      </c>
      <c r="F39" s="16">
        <v>0</v>
      </c>
      <c r="G39" s="16">
        <v>0</v>
      </c>
      <c r="H39" s="16">
        <v>0</v>
      </c>
      <c r="I39" s="16">
        <v>0</v>
      </c>
      <c r="J39" s="16">
        <v>0</v>
      </c>
      <c r="K39" s="16">
        <v>1</v>
      </c>
    </row>
    <row r="40" spans="1:11">
      <c r="A40" s="21" t="s">
        <v>449</v>
      </c>
      <c r="B40" s="16">
        <v>0</v>
      </c>
      <c r="C40" s="16">
        <v>0</v>
      </c>
      <c r="D40" s="16">
        <v>0</v>
      </c>
      <c r="E40" s="16">
        <v>0</v>
      </c>
      <c r="F40" s="16">
        <v>0</v>
      </c>
      <c r="G40" s="16">
        <v>0</v>
      </c>
      <c r="H40" s="16">
        <v>0</v>
      </c>
      <c r="I40" s="16">
        <v>0</v>
      </c>
      <c r="J40" s="16">
        <v>1</v>
      </c>
      <c r="K40" s="16">
        <v>0</v>
      </c>
    </row>
    <row r="41" spans="1:11">
      <c r="A41" s="21" t="s">
        <v>450</v>
      </c>
      <c r="B41" s="16">
        <v>0</v>
      </c>
      <c r="C41" s="16">
        <v>0</v>
      </c>
      <c r="D41" s="16">
        <v>0</v>
      </c>
      <c r="E41" s="16">
        <v>0</v>
      </c>
      <c r="F41" s="16">
        <v>0</v>
      </c>
      <c r="G41" s="16">
        <v>0</v>
      </c>
      <c r="H41" s="16">
        <v>0</v>
      </c>
      <c r="I41" s="16">
        <v>0</v>
      </c>
      <c r="J41" s="16">
        <v>1</v>
      </c>
      <c r="K41" s="16">
        <v>0</v>
      </c>
    </row>
    <row r="42" spans="1:11">
      <c r="A42" s="21" t="s">
        <v>451</v>
      </c>
      <c r="B42" s="16">
        <v>0</v>
      </c>
      <c r="C42" s="16">
        <v>0</v>
      </c>
      <c r="D42" s="16">
        <v>0</v>
      </c>
      <c r="E42" s="16">
        <v>0</v>
      </c>
      <c r="F42" s="16">
        <v>0</v>
      </c>
      <c r="G42" s="16">
        <v>0</v>
      </c>
      <c r="H42" s="16">
        <v>0</v>
      </c>
      <c r="I42" s="16">
        <v>0</v>
      </c>
      <c r="J42" s="16">
        <v>1</v>
      </c>
      <c r="K42" s="16">
        <v>0</v>
      </c>
    </row>
    <row r="43" spans="1:11">
      <c r="A43" s="21" t="s">
        <v>62</v>
      </c>
      <c r="B43" s="16">
        <v>0</v>
      </c>
      <c r="C43" s="16">
        <v>0</v>
      </c>
      <c r="D43" s="16">
        <v>0</v>
      </c>
      <c r="E43" s="16">
        <v>0</v>
      </c>
      <c r="F43" s="16">
        <v>0</v>
      </c>
      <c r="G43" s="16">
        <v>0</v>
      </c>
      <c r="H43" s="16">
        <v>0</v>
      </c>
      <c r="I43" s="16">
        <v>0</v>
      </c>
      <c r="J43" s="16">
        <v>1</v>
      </c>
      <c r="K43" s="16">
        <v>0</v>
      </c>
    </row>
    <row r="44" spans="1:11">
      <c r="A44" s="21" t="s">
        <v>482</v>
      </c>
      <c r="B44" s="16">
        <v>0</v>
      </c>
      <c r="C44" s="16">
        <v>0</v>
      </c>
      <c r="D44" s="16">
        <v>0</v>
      </c>
      <c r="E44" s="16">
        <v>0</v>
      </c>
      <c r="F44" s="16">
        <v>0</v>
      </c>
      <c r="G44" s="16">
        <v>0</v>
      </c>
      <c r="H44" s="16">
        <v>0</v>
      </c>
      <c r="I44" s="16">
        <v>0</v>
      </c>
      <c r="J44" s="16">
        <v>0</v>
      </c>
      <c r="K44" s="16">
        <v>1</v>
      </c>
    </row>
    <row r="45" spans="1:11">
      <c r="A45" s="21" t="s">
        <v>483</v>
      </c>
      <c r="B45" s="16">
        <v>0</v>
      </c>
      <c r="C45" s="16">
        <v>0</v>
      </c>
      <c r="D45" s="16">
        <v>0</v>
      </c>
      <c r="E45" s="16">
        <v>0</v>
      </c>
      <c r="F45" s="16">
        <v>0</v>
      </c>
      <c r="G45" s="16">
        <v>0</v>
      </c>
      <c r="H45" s="16">
        <v>0</v>
      </c>
      <c r="I45" s="16">
        <v>0</v>
      </c>
      <c r="J45" s="16">
        <v>0</v>
      </c>
      <c r="K45" s="16">
        <v>1</v>
      </c>
    </row>
    <row r="46" spans="1:11">
      <c r="A46" s="21" t="s">
        <v>452</v>
      </c>
      <c r="B46" s="16">
        <v>0</v>
      </c>
      <c r="C46" s="16">
        <v>0</v>
      </c>
      <c r="D46" s="16">
        <v>0</v>
      </c>
      <c r="E46" s="16">
        <v>0</v>
      </c>
      <c r="F46" s="16">
        <v>0</v>
      </c>
      <c r="G46" s="16">
        <v>0</v>
      </c>
      <c r="H46" s="16">
        <v>0</v>
      </c>
      <c r="I46" s="16">
        <v>0</v>
      </c>
      <c r="J46" s="16">
        <v>2</v>
      </c>
      <c r="K46" s="16">
        <v>2</v>
      </c>
    </row>
    <row r="47" spans="1:11">
      <c r="A47" s="15" t="s">
        <v>271</v>
      </c>
      <c r="B47" s="16">
        <v>59</v>
      </c>
      <c r="C47" s="16">
        <v>60</v>
      </c>
      <c r="D47" s="16">
        <v>91</v>
      </c>
      <c r="E47" s="16">
        <v>77</v>
      </c>
      <c r="F47" s="16">
        <v>88</v>
      </c>
      <c r="G47" s="16">
        <v>48</v>
      </c>
      <c r="H47" s="16">
        <v>35</v>
      </c>
      <c r="I47" s="16">
        <v>55</v>
      </c>
      <c r="J47" s="16">
        <v>57</v>
      </c>
      <c r="K47" s="16">
        <v>65</v>
      </c>
    </row>
    <row r="48" spans="1:11">
      <c r="A48" s="15" t="s">
        <v>55</v>
      </c>
      <c r="B48" s="16"/>
      <c r="C48" s="16"/>
      <c r="D48" s="16"/>
      <c r="E48" s="16"/>
      <c r="F48" s="16"/>
      <c r="G48" s="16"/>
      <c r="H48" s="16"/>
      <c r="I48" s="16"/>
      <c r="J48" s="16"/>
      <c r="K48" s="16"/>
    </row>
    <row r="49" spans="1:11">
      <c r="A49" s="21" t="s">
        <v>58</v>
      </c>
      <c r="B49" s="16">
        <v>0</v>
      </c>
      <c r="C49" s="16">
        <v>0</v>
      </c>
      <c r="D49" s="16">
        <v>0</v>
      </c>
      <c r="E49" s="16">
        <v>0</v>
      </c>
      <c r="F49" s="16">
        <v>0</v>
      </c>
      <c r="G49" s="16">
        <v>0</v>
      </c>
      <c r="H49" s="16">
        <v>1</v>
      </c>
      <c r="I49" s="16">
        <v>0</v>
      </c>
      <c r="J49" s="16">
        <v>0</v>
      </c>
      <c r="K49" s="16">
        <v>0</v>
      </c>
    </row>
    <row r="50" spans="1:11">
      <c r="A50" s="21" t="s">
        <v>56</v>
      </c>
      <c r="B50" s="16">
        <v>1</v>
      </c>
      <c r="C50" s="16">
        <v>1</v>
      </c>
      <c r="D50" s="16">
        <v>1</v>
      </c>
      <c r="E50" s="16">
        <v>1</v>
      </c>
      <c r="F50" s="16">
        <v>0</v>
      </c>
      <c r="G50" s="16">
        <v>1</v>
      </c>
      <c r="H50" s="16">
        <v>0</v>
      </c>
      <c r="I50" s="16">
        <v>0</v>
      </c>
      <c r="J50" s="16">
        <v>0</v>
      </c>
      <c r="K50" s="16">
        <v>0</v>
      </c>
    </row>
    <row r="51" spans="1:11">
      <c r="A51" s="21" t="s">
        <v>57</v>
      </c>
      <c r="B51" s="16">
        <v>1</v>
      </c>
      <c r="C51" s="16">
        <v>4</v>
      </c>
      <c r="D51" s="16">
        <v>0</v>
      </c>
      <c r="E51" s="16">
        <v>2</v>
      </c>
      <c r="F51" s="16">
        <v>0</v>
      </c>
      <c r="G51" s="16">
        <v>0</v>
      </c>
      <c r="H51" s="16">
        <v>0</v>
      </c>
      <c r="I51" s="16">
        <v>0</v>
      </c>
      <c r="J51" s="16">
        <v>0</v>
      </c>
      <c r="K51" s="16">
        <v>0</v>
      </c>
    </row>
    <row r="52" spans="1:11">
      <c r="A52" s="15" t="s">
        <v>272</v>
      </c>
      <c r="B52" s="16">
        <v>2</v>
      </c>
      <c r="C52" s="16">
        <v>5</v>
      </c>
      <c r="D52" s="16">
        <v>1</v>
      </c>
      <c r="E52" s="16">
        <v>3</v>
      </c>
      <c r="F52" s="16">
        <v>0</v>
      </c>
      <c r="G52" s="16">
        <v>1</v>
      </c>
      <c r="H52" s="16">
        <v>1</v>
      </c>
      <c r="I52" s="16">
        <v>0</v>
      </c>
      <c r="J52" s="16">
        <v>0</v>
      </c>
      <c r="K52" s="16">
        <v>0</v>
      </c>
    </row>
    <row r="53" spans="1:11">
      <c r="A53" s="15" t="s">
        <v>60</v>
      </c>
      <c r="B53" s="16"/>
      <c r="C53" s="16"/>
      <c r="D53" s="16"/>
      <c r="E53" s="16"/>
      <c r="F53" s="16"/>
      <c r="G53" s="16"/>
      <c r="H53" s="16"/>
      <c r="I53" s="16"/>
      <c r="J53" s="16"/>
      <c r="K53" s="16"/>
    </row>
    <row r="54" spans="1:11">
      <c r="A54" s="21" t="s">
        <v>61</v>
      </c>
      <c r="B54" s="16">
        <v>9</v>
      </c>
      <c r="C54" s="16">
        <v>8</v>
      </c>
      <c r="D54" s="16">
        <v>11</v>
      </c>
      <c r="E54" s="16">
        <v>11</v>
      </c>
      <c r="F54" s="16">
        <v>22</v>
      </c>
      <c r="G54" s="16">
        <v>7</v>
      </c>
      <c r="H54" s="16">
        <v>4</v>
      </c>
      <c r="I54" s="16">
        <v>2</v>
      </c>
      <c r="J54" s="16">
        <v>0</v>
      </c>
      <c r="K54" s="16">
        <v>0</v>
      </c>
    </row>
    <row r="55" spans="1:11">
      <c r="A55" s="21" t="s">
        <v>62</v>
      </c>
      <c r="B55" s="16">
        <v>0</v>
      </c>
      <c r="C55" s="16">
        <v>2</v>
      </c>
      <c r="D55" s="16">
        <v>5</v>
      </c>
      <c r="E55" s="16">
        <v>6</v>
      </c>
      <c r="F55" s="16">
        <v>3</v>
      </c>
      <c r="G55" s="16">
        <v>2</v>
      </c>
      <c r="H55" s="16">
        <v>0</v>
      </c>
      <c r="I55" s="16">
        <v>0</v>
      </c>
      <c r="J55" s="16">
        <v>0</v>
      </c>
      <c r="K55" s="16">
        <v>0</v>
      </c>
    </row>
    <row r="56" spans="1:11">
      <c r="A56" s="15" t="s">
        <v>274</v>
      </c>
      <c r="B56" s="16">
        <v>9</v>
      </c>
      <c r="C56" s="16">
        <v>10</v>
      </c>
      <c r="D56" s="16">
        <v>16</v>
      </c>
      <c r="E56" s="16">
        <v>17</v>
      </c>
      <c r="F56" s="16">
        <v>25</v>
      </c>
      <c r="G56" s="16">
        <v>9</v>
      </c>
      <c r="H56" s="16">
        <v>4</v>
      </c>
      <c r="I56" s="16">
        <v>2</v>
      </c>
      <c r="J56" s="16">
        <v>0</v>
      </c>
      <c r="K56" s="16">
        <v>0</v>
      </c>
    </row>
    <row r="57" spans="1:11">
      <c r="A57" s="15" t="s">
        <v>65</v>
      </c>
      <c r="B57" s="16"/>
      <c r="C57" s="16"/>
      <c r="D57" s="16"/>
      <c r="E57" s="16"/>
      <c r="F57" s="16"/>
      <c r="G57" s="16"/>
      <c r="H57" s="16"/>
      <c r="I57" s="16"/>
      <c r="J57" s="16"/>
      <c r="K57" s="16"/>
    </row>
    <row r="58" spans="1:11">
      <c r="A58" s="21" t="s">
        <v>66</v>
      </c>
      <c r="B58" s="16">
        <v>0</v>
      </c>
      <c r="C58" s="16">
        <v>1</v>
      </c>
      <c r="D58" s="16">
        <v>0</v>
      </c>
      <c r="E58" s="16">
        <v>1</v>
      </c>
      <c r="F58" s="16">
        <v>0</v>
      </c>
      <c r="G58" s="16">
        <v>0</v>
      </c>
      <c r="H58" s="16">
        <v>0</v>
      </c>
      <c r="I58" s="16">
        <v>0</v>
      </c>
      <c r="J58" s="16">
        <v>0</v>
      </c>
      <c r="K58" s="16">
        <v>0</v>
      </c>
    </row>
    <row r="59" spans="1:11">
      <c r="A59" s="21" t="s">
        <v>453</v>
      </c>
      <c r="B59" s="16">
        <v>0</v>
      </c>
      <c r="C59" s="16">
        <v>0</v>
      </c>
      <c r="D59" s="16">
        <v>0</v>
      </c>
      <c r="E59" s="16">
        <v>0</v>
      </c>
      <c r="F59" s="16">
        <v>0</v>
      </c>
      <c r="G59" s="16">
        <v>0</v>
      </c>
      <c r="H59" s="16">
        <v>0</v>
      </c>
      <c r="I59" s="16">
        <v>0</v>
      </c>
      <c r="J59" s="16">
        <v>2</v>
      </c>
      <c r="K59" s="16">
        <v>1</v>
      </c>
    </row>
    <row r="60" spans="1:11">
      <c r="A60" s="21" t="s">
        <v>354</v>
      </c>
      <c r="B60" s="16">
        <v>0</v>
      </c>
      <c r="C60" s="16">
        <v>0</v>
      </c>
      <c r="D60" s="16">
        <v>0</v>
      </c>
      <c r="E60" s="16">
        <v>0</v>
      </c>
      <c r="F60" s="16">
        <v>0</v>
      </c>
      <c r="G60" s="16">
        <v>0</v>
      </c>
      <c r="H60" s="16">
        <v>0</v>
      </c>
      <c r="I60" s="16">
        <v>33</v>
      </c>
      <c r="J60" s="16">
        <v>36</v>
      </c>
      <c r="K60" s="16">
        <v>39</v>
      </c>
    </row>
    <row r="61" spans="1:11">
      <c r="A61" s="21" t="s">
        <v>67</v>
      </c>
      <c r="B61" s="16">
        <v>0</v>
      </c>
      <c r="C61" s="16">
        <v>0</v>
      </c>
      <c r="D61" s="16">
        <v>0</v>
      </c>
      <c r="E61" s="16">
        <v>0</v>
      </c>
      <c r="F61" s="16">
        <v>0</v>
      </c>
      <c r="G61" s="16">
        <v>0</v>
      </c>
      <c r="H61" s="16">
        <v>1</v>
      </c>
      <c r="I61" s="16">
        <v>0</v>
      </c>
      <c r="J61" s="16">
        <v>0</v>
      </c>
      <c r="K61" s="16">
        <v>0</v>
      </c>
    </row>
    <row r="62" spans="1:11">
      <c r="A62" s="21" t="s">
        <v>68</v>
      </c>
      <c r="B62" s="16">
        <v>9</v>
      </c>
      <c r="C62" s="16">
        <v>7</v>
      </c>
      <c r="D62" s="16">
        <v>7</v>
      </c>
      <c r="E62" s="16">
        <v>0</v>
      </c>
      <c r="F62" s="16">
        <v>0</v>
      </c>
      <c r="G62" s="16">
        <v>0</v>
      </c>
      <c r="H62" s="16">
        <v>0</v>
      </c>
      <c r="I62" s="16">
        <v>0</v>
      </c>
      <c r="J62" s="16">
        <v>1</v>
      </c>
      <c r="K62" s="16">
        <v>1</v>
      </c>
    </row>
    <row r="63" spans="1:11">
      <c r="A63" s="21" t="s">
        <v>454</v>
      </c>
      <c r="B63" s="16">
        <v>0</v>
      </c>
      <c r="C63" s="16">
        <v>0</v>
      </c>
      <c r="D63" s="16">
        <v>0</v>
      </c>
      <c r="E63" s="16">
        <v>0</v>
      </c>
      <c r="F63" s="16">
        <v>0</v>
      </c>
      <c r="G63" s="16">
        <v>0</v>
      </c>
      <c r="H63" s="16">
        <v>0</v>
      </c>
      <c r="I63" s="16">
        <v>0</v>
      </c>
      <c r="J63" s="16">
        <v>1</v>
      </c>
      <c r="K63" s="16">
        <v>3</v>
      </c>
    </row>
    <row r="64" spans="1:11">
      <c r="A64" s="21" t="s">
        <v>484</v>
      </c>
      <c r="B64" s="16">
        <v>0</v>
      </c>
      <c r="C64" s="16">
        <v>0</v>
      </c>
      <c r="D64" s="16">
        <v>0</v>
      </c>
      <c r="E64" s="16">
        <v>0</v>
      </c>
      <c r="F64" s="16">
        <v>0</v>
      </c>
      <c r="G64" s="16">
        <v>0</v>
      </c>
      <c r="H64" s="16">
        <v>0</v>
      </c>
      <c r="I64" s="16">
        <v>0</v>
      </c>
      <c r="J64" s="16">
        <v>0</v>
      </c>
      <c r="K64" s="16">
        <v>4</v>
      </c>
    </row>
    <row r="65" spans="1:11">
      <c r="A65" s="21" t="s">
        <v>72</v>
      </c>
      <c r="B65" s="16">
        <v>4</v>
      </c>
      <c r="C65" s="16">
        <v>5</v>
      </c>
      <c r="D65" s="16">
        <v>6</v>
      </c>
      <c r="E65" s="16">
        <v>5</v>
      </c>
      <c r="F65" s="16">
        <v>0</v>
      </c>
      <c r="G65" s="16">
        <v>0</v>
      </c>
      <c r="H65" s="16">
        <v>0</v>
      </c>
      <c r="I65" s="16">
        <v>0</v>
      </c>
      <c r="J65" s="16">
        <v>0</v>
      </c>
      <c r="K65" s="16">
        <v>0</v>
      </c>
    </row>
    <row r="66" spans="1:11">
      <c r="A66" s="21" t="s">
        <v>69</v>
      </c>
      <c r="B66" s="16">
        <v>2</v>
      </c>
      <c r="C66" s="16">
        <v>2</v>
      </c>
      <c r="D66" s="16">
        <v>3</v>
      </c>
      <c r="E66" s="16">
        <v>0</v>
      </c>
      <c r="F66" s="16">
        <v>0</v>
      </c>
      <c r="G66" s="16">
        <v>0</v>
      </c>
      <c r="H66" s="16">
        <v>0</v>
      </c>
      <c r="I66" s="16">
        <v>0</v>
      </c>
      <c r="J66" s="16">
        <v>0</v>
      </c>
      <c r="K66" s="16">
        <v>0</v>
      </c>
    </row>
    <row r="67" spans="1:11">
      <c r="A67" s="21" t="s">
        <v>70</v>
      </c>
      <c r="B67" s="16">
        <v>1</v>
      </c>
      <c r="C67" s="16">
        <v>0</v>
      </c>
      <c r="D67" s="16">
        <v>0</v>
      </c>
      <c r="E67" s="16">
        <v>0</v>
      </c>
      <c r="F67" s="16">
        <v>0</v>
      </c>
      <c r="G67" s="16">
        <v>0</v>
      </c>
      <c r="H67" s="16">
        <v>0</v>
      </c>
      <c r="I67" s="16">
        <v>0</v>
      </c>
      <c r="J67" s="16">
        <v>0</v>
      </c>
      <c r="K67" s="16">
        <v>0</v>
      </c>
    </row>
    <row r="68" spans="1:11">
      <c r="A68" s="21" t="s">
        <v>71</v>
      </c>
      <c r="B68" s="16">
        <v>1</v>
      </c>
      <c r="C68" s="16">
        <v>4</v>
      </c>
      <c r="D68" s="16">
        <v>2</v>
      </c>
      <c r="E68" s="16">
        <v>2</v>
      </c>
      <c r="F68" s="16">
        <v>2</v>
      </c>
      <c r="G68" s="16">
        <v>0</v>
      </c>
      <c r="H68" s="16">
        <v>0</v>
      </c>
      <c r="I68" s="16">
        <v>0</v>
      </c>
      <c r="J68" s="16">
        <v>0</v>
      </c>
      <c r="K68" s="16">
        <v>0</v>
      </c>
    </row>
    <row r="69" spans="1:11">
      <c r="A69" s="21" t="s">
        <v>74</v>
      </c>
      <c r="B69" s="16">
        <v>2</v>
      </c>
      <c r="C69" s="16">
        <v>1</v>
      </c>
      <c r="D69" s="16">
        <v>0</v>
      </c>
      <c r="E69" s="16">
        <v>0</v>
      </c>
      <c r="F69" s="16">
        <v>0</v>
      </c>
      <c r="G69" s="16">
        <v>0</v>
      </c>
      <c r="H69" s="16">
        <v>0</v>
      </c>
      <c r="I69" s="16">
        <v>0</v>
      </c>
      <c r="J69" s="16">
        <v>0</v>
      </c>
      <c r="K69" s="16">
        <v>0</v>
      </c>
    </row>
    <row r="70" spans="1:11">
      <c r="A70" s="21" t="s">
        <v>63</v>
      </c>
      <c r="B70" s="16">
        <v>0</v>
      </c>
      <c r="C70" s="16">
        <v>0</v>
      </c>
      <c r="D70" s="16">
        <v>0</v>
      </c>
      <c r="E70" s="16">
        <v>0</v>
      </c>
      <c r="F70" s="16">
        <v>0</v>
      </c>
      <c r="G70" s="16">
        <v>0</v>
      </c>
      <c r="H70" s="16">
        <v>1</v>
      </c>
      <c r="I70" s="16">
        <v>0</v>
      </c>
      <c r="J70" s="16">
        <v>0</v>
      </c>
      <c r="K70" s="16">
        <v>0</v>
      </c>
    </row>
    <row r="71" spans="1:11">
      <c r="A71" s="21" t="s">
        <v>73</v>
      </c>
      <c r="B71" s="16">
        <v>0</v>
      </c>
      <c r="C71" s="16">
        <v>0</v>
      </c>
      <c r="D71" s="16">
        <v>0</v>
      </c>
      <c r="E71" s="16">
        <v>0</v>
      </c>
      <c r="F71" s="16">
        <v>2</v>
      </c>
      <c r="G71" s="16">
        <v>3</v>
      </c>
      <c r="H71" s="16">
        <v>1</v>
      </c>
      <c r="I71" s="16">
        <v>0</v>
      </c>
      <c r="J71" s="16">
        <v>2</v>
      </c>
      <c r="K71" s="16">
        <v>2</v>
      </c>
    </row>
    <row r="72" spans="1:11">
      <c r="A72" s="21" t="s">
        <v>455</v>
      </c>
      <c r="B72" s="16">
        <v>0</v>
      </c>
      <c r="C72" s="16">
        <v>0</v>
      </c>
      <c r="D72" s="16">
        <v>0</v>
      </c>
      <c r="E72" s="16">
        <v>0</v>
      </c>
      <c r="F72" s="16">
        <v>0</v>
      </c>
      <c r="G72" s="16">
        <v>0</v>
      </c>
      <c r="H72" s="16">
        <v>0</v>
      </c>
      <c r="I72" s="16">
        <v>0</v>
      </c>
      <c r="J72" s="16">
        <v>3</v>
      </c>
      <c r="K72" s="16">
        <v>3</v>
      </c>
    </row>
    <row r="73" spans="1:11">
      <c r="A73" s="21" t="s">
        <v>62</v>
      </c>
      <c r="B73" s="16">
        <v>0</v>
      </c>
      <c r="C73" s="16">
        <v>0</v>
      </c>
      <c r="D73" s="16">
        <v>0</v>
      </c>
      <c r="E73" s="16">
        <v>0</v>
      </c>
      <c r="F73" s="16">
        <v>0</v>
      </c>
      <c r="G73" s="16">
        <v>0</v>
      </c>
      <c r="H73" s="16">
        <v>0</v>
      </c>
      <c r="I73" s="16">
        <v>1</v>
      </c>
      <c r="J73" s="16">
        <v>1</v>
      </c>
      <c r="K73" s="16">
        <v>0</v>
      </c>
    </row>
    <row r="74" spans="1:11">
      <c r="A74" s="21" t="s">
        <v>75</v>
      </c>
      <c r="B74" s="16">
        <v>0</v>
      </c>
      <c r="C74" s="16">
        <v>0</v>
      </c>
      <c r="D74" s="16">
        <v>1</v>
      </c>
      <c r="E74" s="16">
        <v>0</v>
      </c>
      <c r="F74" s="16">
        <v>0</v>
      </c>
      <c r="G74" s="16">
        <v>0</v>
      </c>
      <c r="H74" s="16">
        <v>0</v>
      </c>
      <c r="I74" s="16">
        <v>0</v>
      </c>
      <c r="J74" s="16">
        <v>0</v>
      </c>
      <c r="K74" s="16">
        <v>0</v>
      </c>
    </row>
    <row r="75" spans="1:11">
      <c r="A75" s="21" t="s">
        <v>76</v>
      </c>
      <c r="B75" s="16">
        <v>3</v>
      </c>
      <c r="C75" s="16">
        <v>4</v>
      </c>
      <c r="D75" s="16">
        <v>4</v>
      </c>
      <c r="E75" s="16">
        <v>2</v>
      </c>
      <c r="F75" s="16">
        <v>0</v>
      </c>
      <c r="G75" s="16">
        <v>0</v>
      </c>
      <c r="H75" s="16">
        <v>0</v>
      </c>
      <c r="I75" s="16">
        <v>0</v>
      </c>
      <c r="J75" s="16">
        <v>0</v>
      </c>
      <c r="K75" s="16">
        <v>0</v>
      </c>
    </row>
    <row r="76" spans="1:11">
      <c r="A76" s="15" t="s">
        <v>273</v>
      </c>
      <c r="B76" s="16">
        <v>22</v>
      </c>
      <c r="C76" s="16">
        <v>24</v>
      </c>
      <c r="D76" s="16">
        <v>23</v>
      </c>
      <c r="E76" s="16">
        <v>10</v>
      </c>
      <c r="F76" s="16">
        <v>4</v>
      </c>
      <c r="G76" s="16">
        <v>3</v>
      </c>
      <c r="H76" s="16">
        <v>3</v>
      </c>
      <c r="I76" s="16">
        <v>34</v>
      </c>
      <c r="J76" s="16">
        <v>46</v>
      </c>
      <c r="K76" s="16">
        <v>53</v>
      </c>
    </row>
    <row r="77" spans="1:11">
      <c r="A77" s="15" t="s">
        <v>118</v>
      </c>
      <c r="B77" s="16"/>
      <c r="C77" s="16"/>
      <c r="D77" s="16"/>
      <c r="E77" s="16"/>
      <c r="F77" s="16"/>
      <c r="G77" s="16"/>
      <c r="H77" s="16"/>
      <c r="I77" s="16"/>
      <c r="J77" s="16"/>
      <c r="K77" s="16"/>
    </row>
    <row r="78" spans="1:11">
      <c r="A78" s="21" t="s">
        <v>78</v>
      </c>
      <c r="B78" s="16">
        <v>0</v>
      </c>
      <c r="C78" s="16">
        <v>2</v>
      </c>
      <c r="D78" s="16">
        <v>3</v>
      </c>
      <c r="E78" s="16">
        <v>5</v>
      </c>
      <c r="F78" s="16">
        <v>2</v>
      </c>
      <c r="G78" s="16">
        <v>7</v>
      </c>
      <c r="H78" s="16">
        <v>7</v>
      </c>
      <c r="I78" s="16">
        <v>2</v>
      </c>
      <c r="J78" s="16">
        <v>0</v>
      </c>
      <c r="K78" s="16">
        <v>0</v>
      </c>
    </row>
    <row r="79" spans="1:11">
      <c r="A79" s="15" t="s">
        <v>275</v>
      </c>
      <c r="B79" s="16">
        <v>0</v>
      </c>
      <c r="C79" s="16">
        <v>2</v>
      </c>
      <c r="D79" s="16">
        <v>3</v>
      </c>
      <c r="E79" s="16">
        <v>5</v>
      </c>
      <c r="F79" s="16">
        <v>2</v>
      </c>
      <c r="G79" s="16">
        <v>7</v>
      </c>
      <c r="H79" s="16">
        <v>7</v>
      </c>
      <c r="I79" s="16">
        <v>2</v>
      </c>
      <c r="J79" s="16">
        <v>0</v>
      </c>
      <c r="K79" s="16">
        <v>0</v>
      </c>
    </row>
    <row r="80" spans="1:11">
      <c r="A80" s="71" t="s">
        <v>276</v>
      </c>
      <c r="B80" s="70">
        <v>92</v>
      </c>
      <c r="C80" s="70">
        <v>102</v>
      </c>
      <c r="D80" s="70">
        <v>134</v>
      </c>
      <c r="E80" s="70">
        <v>112</v>
      </c>
      <c r="F80" s="70">
        <v>119</v>
      </c>
      <c r="G80" s="70">
        <v>68</v>
      </c>
      <c r="H80" s="70">
        <v>50</v>
      </c>
      <c r="I80" s="70">
        <v>105</v>
      </c>
      <c r="J80" s="70">
        <v>124</v>
      </c>
      <c r="K80" s="70">
        <v>137</v>
      </c>
    </row>
  </sheetData>
  <hyperlinks>
    <hyperlink ref="M2:O3" location="'Table of Contents'!A1" display="Click here to return to the Table of Contents" xr:uid="{05D6E6E7-9027-43D2-95F6-5E10CE4918DB}"/>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176B-EFD9-486D-9DC6-701411B2008E}">
  <sheetPr>
    <tabColor rgb="FF0070C0"/>
  </sheetPr>
  <dimension ref="A1:Z92"/>
  <sheetViews>
    <sheetView zoomScale="84" zoomScaleNormal="84" workbookViewId="0"/>
  </sheetViews>
  <sheetFormatPr defaultRowHeight="15"/>
  <cols>
    <col min="2" max="2" width="16.7109375" customWidth="1"/>
    <col min="3" max="3" width="21.28515625" customWidth="1"/>
    <col min="15" max="15" width="31.7109375" bestFit="1" customWidth="1"/>
    <col min="16" max="16" width="30.42578125" bestFit="1" customWidth="1"/>
    <col min="17" max="17" width="9.140625" customWidth="1"/>
  </cols>
  <sheetData>
    <row r="1" spans="1:26">
      <c r="A1" s="13" t="s">
        <v>37</v>
      </c>
      <c r="B1" s="13" t="s">
        <v>38</v>
      </c>
      <c r="C1" s="13" t="s">
        <v>39</v>
      </c>
      <c r="D1" t="s">
        <v>19</v>
      </c>
      <c r="E1" t="s">
        <v>20</v>
      </c>
      <c r="F1" t="s">
        <v>21</v>
      </c>
      <c r="G1" t="s">
        <v>22</v>
      </c>
      <c r="H1" t="s">
        <v>23</v>
      </c>
      <c r="I1" t="s">
        <v>24</v>
      </c>
      <c r="J1" t="s">
        <v>25</v>
      </c>
      <c r="K1" t="s">
        <v>26</v>
      </c>
      <c r="L1" t="s">
        <v>27</v>
      </c>
      <c r="M1" t="s">
        <v>28</v>
      </c>
      <c r="O1" t="s">
        <v>228</v>
      </c>
    </row>
    <row r="2" spans="1:26">
      <c r="A2" s="13" t="s">
        <v>29</v>
      </c>
      <c r="B2" s="13" t="s">
        <v>40</v>
      </c>
      <c r="C2" s="13" t="s">
        <v>40</v>
      </c>
      <c r="D2" t="s">
        <v>31</v>
      </c>
      <c r="E2" t="s">
        <v>31</v>
      </c>
      <c r="F2" t="s">
        <v>31</v>
      </c>
      <c r="G2" t="s">
        <v>31</v>
      </c>
      <c r="H2" t="s">
        <v>31</v>
      </c>
      <c r="I2" t="s">
        <v>31</v>
      </c>
      <c r="J2" t="s">
        <v>31</v>
      </c>
      <c r="K2" t="s">
        <v>31</v>
      </c>
      <c r="L2" t="s">
        <v>31</v>
      </c>
      <c r="M2" t="s">
        <v>31</v>
      </c>
      <c r="O2" s="13" t="s">
        <v>266</v>
      </c>
      <c r="P2" s="13" t="s">
        <v>267</v>
      </c>
      <c r="Q2" t="s">
        <v>230</v>
      </c>
      <c r="R2" t="s">
        <v>231</v>
      </c>
      <c r="S2" t="s">
        <v>232</v>
      </c>
      <c r="T2" t="s">
        <v>233</v>
      </c>
      <c r="U2" t="s">
        <v>234</v>
      </c>
      <c r="V2" t="s">
        <v>235</v>
      </c>
      <c r="W2" t="s">
        <v>236</v>
      </c>
      <c r="X2" t="s">
        <v>310</v>
      </c>
      <c r="Y2" t="s">
        <v>383</v>
      </c>
      <c r="Z2" t="s">
        <v>463</v>
      </c>
    </row>
    <row r="3" spans="1:26">
      <c r="A3" s="13" t="s">
        <v>41</v>
      </c>
      <c r="B3" s="13" t="s">
        <v>42</v>
      </c>
      <c r="C3" s="13" t="s">
        <v>347</v>
      </c>
      <c r="D3">
        <v>0</v>
      </c>
      <c r="E3">
        <v>0</v>
      </c>
      <c r="F3">
        <v>0</v>
      </c>
      <c r="G3">
        <v>0</v>
      </c>
      <c r="H3">
        <v>0</v>
      </c>
      <c r="I3">
        <v>0</v>
      </c>
      <c r="J3">
        <v>0</v>
      </c>
      <c r="K3">
        <v>5</v>
      </c>
      <c r="L3">
        <v>5</v>
      </c>
      <c r="M3">
        <v>6</v>
      </c>
      <c r="O3" s="13" t="s">
        <v>42</v>
      </c>
      <c r="P3" s="13" t="s">
        <v>347</v>
      </c>
      <c r="Q3">
        <v>0</v>
      </c>
      <c r="R3">
        <v>0</v>
      </c>
      <c r="S3">
        <v>0</v>
      </c>
      <c r="T3">
        <v>0</v>
      </c>
      <c r="U3">
        <v>0</v>
      </c>
      <c r="V3">
        <v>0</v>
      </c>
      <c r="W3">
        <v>0</v>
      </c>
      <c r="X3">
        <v>5</v>
      </c>
      <c r="Y3">
        <v>5</v>
      </c>
      <c r="Z3">
        <v>6</v>
      </c>
    </row>
    <row r="4" spans="1:26">
      <c r="C4" s="13" t="s">
        <v>442</v>
      </c>
      <c r="D4">
        <v>0</v>
      </c>
      <c r="E4">
        <v>0</v>
      </c>
      <c r="F4">
        <v>0</v>
      </c>
      <c r="G4">
        <v>0</v>
      </c>
      <c r="H4">
        <v>0</v>
      </c>
      <c r="I4">
        <v>0</v>
      </c>
      <c r="J4">
        <v>0</v>
      </c>
      <c r="K4">
        <v>0</v>
      </c>
      <c r="L4">
        <v>5</v>
      </c>
      <c r="M4">
        <v>3</v>
      </c>
      <c r="O4" s="13" t="s">
        <v>42</v>
      </c>
      <c r="P4" s="13" t="s">
        <v>442</v>
      </c>
      <c r="Q4">
        <v>0</v>
      </c>
      <c r="R4">
        <v>0</v>
      </c>
      <c r="S4">
        <v>0</v>
      </c>
      <c r="T4">
        <v>0</v>
      </c>
      <c r="U4">
        <v>0</v>
      </c>
      <c r="V4">
        <v>0</v>
      </c>
      <c r="W4">
        <v>0</v>
      </c>
      <c r="X4">
        <v>0</v>
      </c>
      <c r="Y4">
        <v>5</v>
      </c>
      <c r="Z4">
        <v>3</v>
      </c>
    </row>
    <row r="5" spans="1:26">
      <c r="A5" s="13"/>
      <c r="B5" s="13"/>
      <c r="C5" s="13" t="s">
        <v>43</v>
      </c>
      <c r="D5">
        <v>0</v>
      </c>
      <c r="E5">
        <v>1</v>
      </c>
      <c r="F5">
        <v>0</v>
      </c>
      <c r="G5">
        <v>0</v>
      </c>
      <c r="H5">
        <v>0</v>
      </c>
      <c r="I5">
        <v>0</v>
      </c>
      <c r="J5">
        <v>0</v>
      </c>
      <c r="K5">
        <v>0</v>
      </c>
      <c r="L5">
        <v>0</v>
      </c>
      <c r="M5">
        <v>0</v>
      </c>
      <c r="O5" s="13" t="s">
        <v>42</v>
      </c>
      <c r="P5" s="13" t="s">
        <v>43</v>
      </c>
      <c r="Q5">
        <v>0</v>
      </c>
      <c r="R5">
        <v>1</v>
      </c>
      <c r="S5">
        <v>0</v>
      </c>
      <c r="T5">
        <v>0</v>
      </c>
      <c r="U5">
        <v>0</v>
      </c>
      <c r="V5">
        <v>0</v>
      </c>
      <c r="W5">
        <v>0</v>
      </c>
      <c r="X5">
        <v>0</v>
      </c>
      <c r="Y5">
        <v>0</v>
      </c>
      <c r="Z5">
        <v>0</v>
      </c>
    </row>
    <row r="6" spans="1:26">
      <c r="A6" s="13"/>
      <c r="B6" s="13"/>
      <c r="C6" s="13"/>
      <c r="O6" s="13" t="s">
        <v>92</v>
      </c>
      <c r="P6" s="13" t="s">
        <v>348</v>
      </c>
      <c r="Q6">
        <v>0</v>
      </c>
      <c r="R6">
        <v>0</v>
      </c>
      <c r="S6">
        <v>0</v>
      </c>
      <c r="T6">
        <v>0</v>
      </c>
      <c r="U6">
        <v>0</v>
      </c>
      <c r="V6">
        <v>0</v>
      </c>
      <c r="W6">
        <v>0</v>
      </c>
      <c r="X6">
        <v>6</v>
      </c>
      <c r="Y6">
        <v>4</v>
      </c>
      <c r="Z6">
        <v>1</v>
      </c>
    </row>
    <row r="7" spans="1:26">
      <c r="A7" s="13" t="s">
        <v>44</v>
      </c>
      <c r="B7" s="13" t="s">
        <v>475</v>
      </c>
      <c r="C7" s="13"/>
      <c r="D7" t="s">
        <v>31</v>
      </c>
      <c r="E7" t="s">
        <v>31</v>
      </c>
      <c r="F7" t="s">
        <v>31</v>
      </c>
      <c r="G7" t="s">
        <v>31</v>
      </c>
      <c r="H7" t="s">
        <v>31</v>
      </c>
      <c r="I7" t="s">
        <v>31</v>
      </c>
      <c r="J7" t="s">
        <v>31</v>
      </c>
      <c r="K7" t="s">
        <v>31</v>
      </c>
      <c r="L7" t="s">
        <v>31</v>
      </c>
      <c r="M7" t="s">
        <v>31</v>
      </c>
      <c r="O7" s="13" t="s">
        <v>92</v>
      </c>
      <c r="P7" s="13" t="s">
        <v>476</v>
      </c>
      <c r="Q7">
        <v>0</v>
      </c>
      <c r="R7">
        <v>0</v>
      </c>
      <c r="S7">
        <v>0</v>
      </c>
      <c r="T7">
        <v>0</v>
      </c>
      <c r="U7">
        <v>0</v>
      </c>
      <c r="V7">
        <v>0</v>
      </c>
      <c r="W7">
        <v>0</v>
      </c>
      <c r="X7">
        <v>0</v>
      </c>
      <c r="Y7">
        <v>0</v>
      </c>
      <c r="Z7">
        <v>5</v>
      </c>
    </row>
    <row r="8" spans="1:26">
      <c r="A8" s="13" t="s">
        <v>45</v>
      </c>
      <c r="B8" s="13"/>
      <c r="C8" s="13"/>
      <c r="D8">
        <v>0</v>
      </c>
      <c r="E8">
        <v>1</v>
      </c>
      <c r="F8">
        <v>0</v>
      </c>
      <c r="G8">
        <v>0</v>
      </c>
      <c r="H8">
        <v>0</v>
      </c>
      <c r="I8">
        <v>0</v>
      </c>
      <c r="J8">
        <v>0</v>
      </c>
      <c r="K8">
        <v>5</v>
      </c>
      <c r="L8">
        <v>10</v>
      </c>
      <c r="M8">
        <v>9</v>
      </c>
      <c r="O8" s="13" t="s">
        <v>92</v>
      </c>
      <c r="P8" s="13" t="s">
        <v>349</v>
      </c>
      <c r="Q8">
        <v>0</v>
      </c>
      <c r="R8">
        <v>0</v>
      </c>
      <c r="S8">
        <v>0</v>
      </c>
      <c r="T8">
        <v>0</v>
      </c>
      <c r="U8">
        <v>0</v>
      </c>
      <c r="V8">
        <v>0</v>
      </c>
      <c r="W8">
        <v>0</v>
      </c>
      <c r="X8">
        <v>1</v>
      </c>
      <c r="Y8">
        <v>0</v>
      </c>
      <c r="Z8">
        <v>0</v>
      </c>
    </row>
    <row r="9" spans="1:26">
      <c r="C9" s="13"/>
      <c r="O9" s="13" t="s">
        <v>92</v>
      </c>
      <c r="P9" s="13" t="s">
        <v>477</v>
      </c>
      <c r="Q9">
        <v>0</v>
      </c>
      <c r="R9">
        <v>0</v>
      </c>
      <c r="S9">
        <v>0</v>
      </c>
      <c r="T9">
        <v>0</v>
      </c>
      <c r="U9">
        <v>0</v>
      </c>
      <c r="V9">
        <v>0</v>
      </c>
      <c r="W9">
        <v>0</v>
      </c>
      <c r="X9">
        <v>0</v>
      </c>
      <c r="Y9">
        <v>1</v>
      </c>
      <c r="Z9">
        <v>1</v>
      </c>
    </row>
    <row r="10" spans="1:26">
      <c r="A10" s="13" t="s">
        <v>91</v>
      </c>
      <c r="B10" s="13" t="s">
        <v>92</v>
      </c>
      <c r="C10" s="13" t="s">
        <v>348</v>
      </c>
      <c r="D10">
        <v>0</v>
      </c>
      <c r="E10">
        <v>0</v>
      </c>
      <c r="F10">
        <v>0</v>
      </c>
      <c r="G10">
        <v>0</v>
      </c>
      <c r="H10">
        <v>0</v>
      </c>
      <c r="I10">
        <v>0</v>
      </c>
      <c r="J10">
        <v>0</v>
      </c>
      <c r="K10">
        <v>6</v>
      </c>
      <c r="L10">
        <v>4</v>
      </c>
      <c r="M10">
        <v>1</v>
      </c>
      <c r="O10" s="13" t="s">
        <v>92</v>
      </c>
      <c r="P10" s="13" t="s">
        <v>443</v>
      </c>
      <c r="Q10">
        <v>0</v>
      </c>
      <c r="R10">
        <v>0</v>
      </c>
      <c r="S10">
        <v>0</v>
      </c>
      <c r="T10">
        <v>0</v>
      </c>
      <c r="U10">
        <v>0</v>
      </c>
      <c r="V10">
        <v>0</v>
      </c>
      <c r="W10">
        <v>0</v>
      </c>
      <c r="X10">
        <v>0</v>
      </c>
      <c r="Y10">
        <v>6</v>
      </c>
      <c r="Z10">
        <v>3</v>
      </c>
    </row>
    <row r="11" spans="1:26">
      <c r="A11" s="13"/>
      <c r="C11" s="13" t="s">
        <v>476</v>
      </c>
      <c r="D11">
        <v>0</v>
      </c>
      <c r="E11">
        <v>0</v>
      </c>
      <c r="F11">
        <v>0</v>
      </c>
      <c r="G11">
        <v>0</v>
      </c>
      <c r="H11">
        <v>0</v>
      </c>
      <c r="I11">
        <v>0</v>
      </c>
      <c r="J11">
        <v>0</v>
      </c>
      <c r="K11">
        <v>0</v>
      </c>
      <c r="L11">
        <v>0</v>
      </c>
      <c r="M11">
        <v>5</v>
      </c>
      <c r="O11" s="13" t="s">
        <v>47</v>
      </c>
      <c r="P11" s="13" t="s">
        <v>350</v>
      </c>
      <c r="Q11">
        <v>0</v>
      </c>
      <c r="R11">
        <v>0</v>
      </c>
      <c r="S11">
        <v>0</v>
      </c>
      <c r="T11">
        <v>0</v>
      </c>
      <c r="U11">
        <v>0</v>
      </c>
      <c r="V11">
        <v>0</v>
      </c>
      <c r="W11">
        <v>0</v>
      </c>
      <c r="X11">
        <v>2</v>
      </c>
      <c r="Y11">
        <v>0</v>
      </c>
      <c r="Z11">
        <v>0</v>
      </c>
    </row>
    <row r="12" spans="1:26">
      <c r="A12" s="13"/>
      <c r="B12" s="13"/>
      <c r="C12" s="13" t="s">
        <v>349</v>
      </c>
      <c r="D12">
        <v>0</v>
      </c>
      <c r="E12">
        <v>0</v>
      </c>
      <c r="F12">
        <v>0</v>
      </c>
      <c r="G12">
        <v>0</v>
      </c>
      <c r="H12">
        <v>0</v>
      </c>
      <c r="I12">
        <v>0</v>
      </c>
      <c r="J12">
        <v>0</v>
      </c>
      <c r="K12">
        <v>1</v>
      </c>
      <c r="L12">
        <v>0</v>
      </c>
      <c r="M12">
        <v>0</v>
      </c>
      <c r="O12" s="13" t="s">
        <v>47</v>
      </c>
      <c r="P12" s="13" t="s">
        <v>48</v>
      </c>
      <c r="Q12">
        <v>17</v>
      </c>
      <c r="R12">
        <v>20</v>
      </c>
      <c r="S12">
        <v>56</v>
      </c>
      <c r="T12">
        <v>40</v>
      </c>
      <c r="U12">
        <v>34</v>
      </c>
      <c r="V12">
        <v>20</v>
      </c>
      <c r="W12">
        <v>9</v>
      </c>
      <c r="X12">
        <v>11</v>
      </c>
      <c r="Y12">
        <v>6</v>
      </c>
      <c r="Z12">
        <v>4</v>
      </c>
    </row>
    <row r="13" spans="1:26">
      <c r="A13" s="13"/>
      <c r="C13" s="13" t="s">
        <v>477</v>
      </c>
      <c r="D13">
        <v>0</v>
      </c>
      <c r="E13">
        <v>0</v>
      </c>
      <c r="F13">
        <v>0</v>
      </c>
      <c r="G13">
        <v>0</v>
      </c>
      <c r="H13">
        <v>0</v>
      </c>
      <c r="I13">
        <v>0</v>
      </c>
      <c r="J13">
        <v>0</v>
      </c>
      <c r="K13">
        <v>0</v>
      </c>
      <c r="L13">
        <v>1</v>
      </c>
      <c r="M13">
        <v>1</v>
      </c>
      <c r="O13" s="13" t="s">
        <v>47</v>
      </c>
      <c r="P13" s="13" t="s">
        <v>444</v>
      </c>
      <c r="Q13">
        <v>0</v>
      </c>
      <c r="R13">
        <v>0</v>
      </c>
      <c r="S13">
        <v>0</v>
      </c>
      <c r="T13">
        <v>0</v>
      </c>
      <c r="U13">
        <v>0</v>
      </c>
      <c r="V13">
        <v>0</v>
      </c>
      <c r="W13">
        <v>0</v>
      </c>
      <c r="X13">
        <v>0</v>
      </c>
      <c r="Y13">
        <v>1</v>
      </c>
      <c r="Z13">
        <v>1</v>
      </c>
    </row>
    <row r="14" spans="1:26">
      <c r="A14" s="13"/>
      <c r="B14" s="13"/>
      <c r="C14" s="13" t="s">
        <v>443</v>
      </c>
      <c r="D14">
        <v>0</v>
      </c>
      <c r="E14">
        <v>0</v>
      </c>
      <c r="F14">
        <v>0</v>
      </c>
      <c r="G14">
        <v>0</v>
      </c>
      <c r="H14">
        <v>0</v>
      </c>
      <c r="I14">
        <v>0</v>
      </c>
      <c r="J14">
        <v>0</v>
      </c>
      <c r="K14">
        <v>0</v>
      </c>
      <c r="L14">
        <v>6</v>
      </c>
      <c r="M14">
        <v>3</v>
      </c>
      <c r="O14" s="13" t="s">
        <v>47</v>
      </c>
      <c r="P14" s="13" t="s">
        <v>478</v>
      </c>
      <c r="Q14">
        <v>0</v>
      </c>
      <c r="R14">
        <v>0</v>
      </c>
      <c r="S14">
        <v>0</v>
      </c>
      <c r="T14">
        <v>0</v>
      </c>
      <c r="U14">
        <v>0</v>
      </c>
      <c r="V14">
        <v>0</v>
      </c>
      <c r="W14">
        <v>0</v>
      </c>
      <c r="X14">
        <v>0</v>
      </c>
      <c r="Y14">
        <v>0</v>
      </c>
      <c r="Z14">
        <v>1</v>
      </c>
    </row>
    <row r="15" spans="1:26">
      <c r="A15" s="13"/>
      <c r="B15" s="13"/>
      <c r="C15" s="13"/>
      <c r="O15" s="13" t="s">
        <v>47</v>
      </c>
      <c r="P15" s="13" t="s">
        <v>445</v>
      </c>
      <c r="Q15">
        <v>0</v>
      </c>
      <c r="R15">
        <v>0</v>
      </c>
      <c r="S15">
        <v>0</v>
      </c>
      <c r="T15">
        <v>0</v>
      </c>
      <c r="U15">
        <v>0</v>
      </c>
      <c r="V15">
        <v>0</v>
      </c>
      <c r="W15">
        <v>0</v>
      </c>
      <c r="X15">
        <v>0</v>
      </c>
      <c r="Y15">
        <v>3</v>
      </c>
      <c r="Z15">
        <v>3</v>
      </c>
    </row>
    <row r="16" spans="1:26">
      <c r="A16" s="13" t="s">
        <v>44</v>
      </c>
      <c r="B16" s="13" t="s">
        <v>475</v>
      </c>
      <c r="C16" s="13"/>
      <c r="D16" t="s">
        <v>31</v>
      </c>
      <c r="E16" t="s">
        <v>31</v>
      </c>
      <c r="F16" t="s">
        <v>31</v>
      </c>
      <c r="G16" t="s">
        <v>31</v>
      </c>
      <c r="H16" t="s">
        <v>31</v>
      </c>
      <c r="I16" t="s">
        <v>31</v>
      </c>
      <c r="J16" t="s">
        <v>31</v>
      </c>
      <c r="K16" t="s">
        <v>31</v>
      </c>
      <c r="L16" t="s">
        <v>31</v>
      </c>
      <c r="M16" t="s">
        <v>31</v>
      </c>
      <c r="O16" s="13" t="s">
        <v>47</v>
      </c>
      <c r="P16" s="13" t="s">
        <v>351</v>
      </c>
      <c r="Q16">
        <v>0</v>
      </c>
      <c r="R16">
        <v>0</v>
      </c>
      <c r="S16">
        <v>0</v>
      </c>
      <c r="T16">
        <v>0</v>
      </c>
      <c r="U16">
        <v>0</v>
      </c>
      <c r="V16">
        <v>0</v>
      </c>
      <c r="W16">
        <v>0</v>
      </c>
      <c r="X16">
        <v>2</v>
      </c>
      <c r="Y16">
        <v>1</v>
      </c>
      <c r="Z16">
        <v>0</v>
      </c>
    </row>
    <row r="17" spans="1:26">
      <c r="A17" s="13" t="s">
        <v>45</v>
      </c>
      <c r="C17" s="13"/>
      <c r="D17">
        <v>0</v>
      </c>
      <c r="E17">
        <v>0</v>
      </c>
      <c r="F17">
        <v>0</v>
      </c>
      <c r="G17">
        <v>0</v>
      </c>
      <c r="H17">
        <v>0</v>
      </c>
      <c r="I17">
        <v>0</v>
      </c>
      <c r="J17">
        <v>0</v>
      </c>
      <c r="K17">
        <v>7</v>
      </c>
      <c r="L17">
        <v>11</v>
      </c>
      <c r="M17">
        <v>10</v>
      </c>
      <c r="O17" s="13" t="s">
        <v>47</v>
      </c>
      <c r="P17" s="13" t="s">
        <v>49</v>
      </c>
      <c r="Q17">
        <v>24</v>
      </c>
      <c r="R17">
        <v>23</v>
      </c>
      <c r="S17">
        <v>20</v>
      </c>
      <c r="T17">
        <v>15</v>
      </c>
      <c r="U17">
        <v>20</v>
      </c>
      <c r="V17">
        <v>1</v>
      </c>
      <c r="W17">
        <v>0</v>
      </c>
      <c r="X17">
        <v>0</v>
      </c>
      <c r="Y17">
        <v>2</v>
      </c>
      <c r="Z17">
        <v>6</v>
      </c>
    </row>
    <row r="18" spans="1:26">
      <c r="C18" s="13"/>
      <c r="O18" s="13" t="s">
        <v>47</v>
      </c>
      <c r="P18" s="13" t="s">
        <v>479</v>
      </c>
      <c r="Q18">
        <v>0</v>
      </c>
      <c r="R18">
        <v>0</v>
      </c>
      <c r="S18">
        <v>0</v>
      </c>
      <c r="T18">
        <v>0</v>
      </c>
      <c r="U18">
        <v>0</v>
      </c>
      <c r="V18">
        <v>0</v>
      </c>
      <c r="W18">
        <v>0</v>
      </c>
      <c r="X18">
        <v>0</v>
      </c>
      <c r="Y18">
        <v>6</v>
      </c>
      <c r="Z18">
        <v>4</v>
      </c>
    </row>
    <row r="19" spans="1:26">
      <c r="A19" s="13" t="s">
        <v>46</v>
      </c>
      <c r="B19" s="13" t="s">
        <v>47</v>
      </c>
      <c r="C19" s="13" t="s">
        <v>350</v>
      </c>
      <c r="D19">
        <v>0</v>
      </c>
      <c r="E19">
        <v>0</v>
      </c>
      <c r="F19">
        <v>0</v>
      </c>
      <c r="G19">
        <v>0</v>
      </c>
      <c r="H19">
        <v>0</v>
      </c>
      <c r="I19">
        <v>0</v>
      </c>
      <c r="J19">
        <v>0</v>
      </c>
      <c r="K19">
        <v>2</v>
      </c>
      <c r="L19">
        <v>0</v>
      </c>
      <c r="M19">
        <v>0</v>
      </c>
      <c r="O19" s="13" t="s">
        <v>47</v>
      </c>
      <c r="P19" s="13" t="s">
        <v>446</v>
      </c>
      <c r="Q19">
        <v>0</v>
      </c>
      <c r="R19">
        <v>0</v>
      </c>
      <c r="S19">
        <v>0</v>
      </c>
      <c r="T19">
        <v>0</v>
      </c>
      <c r="U19">
        <v>0</v>
      </c>
      <c r="V19">
        <v>0</v>
      </c>
      <c r="W19">
        <v>0</v>
      </c>
      <c r="X19">
        <v>0</v>
      </c>
      <c r="Y19">
        <v>2</v>
      </c>
      <c r="Z19">
        <v>0</v>
      </c>
    </row>
    <row r="20" spans="1:26">
      <c r="A20" s="13"/>
      <c r="C20" s="13" t="s">
        <v>48</v>
      </c>
      <c r="D20">
        <v>17</v>
      </c>
      <c r="E20">
        <v>20</v>
      </c>
      <c r="F20">
        <v>56</v>
      </c>
      <c r="G20">
        <v>40</v>
      </c>
      <c r="H20">
        <v>34</v>
      </c>
      <c r="I20">
        <v>20</v>
      </c>
      <c r="J20">
        <v>9</v>
      </c>
      <c r="K20">
        <v>11</v>
      </c>
      <c r="L20">
        <v>6</v>
      </c>
      <c r="M20">
        <v>4</v>
      </c>
      <c r="O20" s="13" t="s">
        <v>47</v>
      </c>
      <c r="P20" s="13" t="s">
        <v>447</v>
      </c>
      <c r="Q20">
        <v>0</v>
      </c>
      <c r="R20">
        <v>0</v>
      </c>
      <c r="S20">
        <v>0</v>
      </c>
      <c r="T20">
        <v>0</v>
      </c>
      <c r="U20">
        <v>0</v>
      </c>
      <c r="V20">
        <v>0</v>
      </c>
      <c r="W20">
        <v>0</v>
      </c>
      <c r="X20">
        <v>0</v>
      </c>
      <c r="Y20">
        <v>2</v>
      </c>
      <c r="Z20">
        <v>5</v>
      </c>
    </row>
    <row r="21" spans="1:26">
      <c r="C21" s="13" t="s">
        <v>444</v>
      </c>
      <c r="D21">
        <v>0</v>
      </c>
      <c r="E21">
        <v>0</v>
      </c>
      <c r="F21">
        <v>0</v>
      </c>
      <c r="G21">
        <v>0</v>
      </c>
      <c r="H21">
        <v>0</v>
      </c>
      <c r="I21">
        <v>0</v>
      </c>
      <c r="J21">
        <v>0</v>
      </c>
      <c r="K21">
        <v>0</v>
      </c>
      <c r="L21">
        <v>1</v>
      </c>
      <c r="M21">
        <v>1</v>
      </c>
      <c r="O21" s="13" t="s">
        <v>47</v>
      </c>
      <c r="P21" s="13" t="s">
        <v>50</v>
      </c>
      <c r="Q21">
        <v>14</v>
      </c>
      <c r="R21">
        <v>12</v>
      </c>
      <c r="S21">
        <v>9</v>
      </c>
      <c r="T21">
        <v>22</v>
      </c>
      <c r="U21">
        <v>27</v>
      </c>
      <c r="V21">
        <v>15</v>
      </c>
      <c r="W21">
        <v>15</v>
      </c>
      <c r="X21">
        <v>14</v>
      </c>
      <c r="Y21">
        <v>7</v>
      </c>
      <c r="Z21">
        <v>6</v>
      </c>
    </row>
    <row r="22" spans="1:26">
      <c r="A22" s="13"/>
      <c r="B22" s="13"/>
      <c r="C22" s="13" t="s">
        <v>478</v>
      </c>
      <c r="D22">
        <v>0</v>
      </c>
      <c r="E22">
        <v>0</v>
      </c>
      <c r="F22">
        <v>0</v>
      </c>
      <c r="G22">
        <v>0</v>
      </c>
      <c r="H22">
        <v>0</v>
      </c>
      <c r="I22">
        <v>0</v>
      </c>
      <c r="J22">
        <v>0</v>
      </c>
      <c r="K22">
        <v>0</v>
      </c>
      <c r="L22">
        <v>0</v>
      </c>
      <c r="M22">
        <v>1</v>
      </c>
      <c r="O22" s="13" t="s">
        <v>47</v>
      </c>
      <c r="P22" s="13" t="s">
        <v>51</v>
      </c>
      <c r="Q22">
        <v>4</v>
      </c>
      <c r="R22">
        <v>5</v>
      </c>
      <c r="S22">
        <v>6</v>
      </c>
      <c r="T22">
        <v>0</v>
      </c>
      <c r="U22">
        <v>2</v>
      </c>
      <c r="V22">
        <v>0</v>
      </c>
      <c r="W22">
        <v>0</v>
      </c>
      <c r="X22">
        <v>0</v>
      </c>
      <c r="Y22">
        <v>0</v>
      </c>
      <c r="Z22">
        <v>0</v>
      </c>
    </row>
    <row r="23" spans="1:26">
      <c r="A23" s="13"/>
      <c r="B23" s="13"/>
      <c r="C23" s="13" t="s">
        <v>445</v>
      </c>
      <c r="D23">
        <v>0</v>
      </c>
      <c r="E23">
        <v>0</v>
      </c>
      <c r="F23">
        <v>0</v>
      </c>
      <c r="G23">
        <v>0</v>
      </c>
      <c r="H23">
        <v>0</v>
      </c>
      <c r="I23">
        <v>0</v>
      </c>
      <c r="J23">
        <v>0</v>
      </c>
      <c r="K23">
        <v>0</v>
      </c>
      <c r="L23">
        <v>3</v>
      </c>
      <c r="M23">
        <v>3</v>
      </c>
      <c r="O23" s="13" t="s">
        <v>47</v>
      </c>
      <c r="P23" s="13" t="s">
        <v>480</v>
      </c>
      <c r="Q23">
        <v>0</v>
      </c>
      <c r="R23">
        <v>0</v>
      </c>
      <c r="S23">
        <v>0</v>
      </c>
      <c r="T23">
        <v>0</v>
      </c>
      <c r="U23">
        <v>0</v>
      </c>
      <c r="V23">
        <v>0</v>
      </c>
      <c r="W23">
        <v>0</v>
      </c>
      <c r="X23">
        <v>0</v>
      </c>
      <c r="Y23">
        <v>0</v>
      </c>
      <c r="Z23">
        <v>3</v>
      </c>
    </row>
    <row r="24" spans="1:26">
      <c r="A24" s="13"/>
      <c r="C24" s="13" t="s">
        <v>351</v>
      </c>
      <c r="D24">
        <v>0</v>
      </c>
      <c r="E24">
        <v>0</v>
      </c>
      <c r="F24">
        <v>0</v>
      </c>
      <c r="G24">
        <v>0</v>
      </c>
      <c r="H24">
        <v>0</v>
      </c>
      <c r="I24">
        <v>0</v>
      </c>
      <c r="J24">
        <v>0</v>
      </c>
      <c r="K24">
        <v>2</v>
      </c>
      <c r="L24">
        <v>1</v>
      </c>
      <c r="M24">
        <v>0</v>
      </c>
      <c r="O24" s="13" t="s">
        <v>47</v>
      </c>
      <c r="P24" s="13" t="s">
        <v>448</v>
      </c>
      <c r="Q24">
        <v>0</v>
      </c>
      <c r="R24">
        <v>0</v>
      </c>
      <c r="S24">
        <v>0</v>
      </c>
      <c r="T24">
        <v>0</v>
      </c>
      <c r="U24">
        <v>0</v>
      </c>
      <c r="V24">
        <v>0</v>
      </c>
      <c r="W24">
        <v>0</v>
      </c>
      <c r="X24">
        <v>0</v>
      </c>
      <c r="Y24">
        <v>5</v>
      </c>
      <c r="Z24">
        <v>7</v>
      </c>
    </row>
    <row r="25" spans="1:26">
      <c r="C25" s="13" t="s">
        <v>49</v>
      </c>
      <c r="D25">
        <v>24</v>
      </c>
      <c r="E25">
        <v>23</v>
      </c>
      <c r="F25">
        <v>20</v>
      </c>
      <c r="G25">
        <v>15</v>
      </c>
      <c r="H25">
        <v>20</v>
      </c>
      <c r="I25">
        <v>1</v>
      </c>
      <c r="J25">
        <v>0</v>
      </c>
      <c r="K25">
        <v>0</v>
      </c>
      <c r="L25">
        <v>2</v>
      </c>
      <c r="M25">
        <v>6</v>
      </c>
      <c r="O25" s="13" t="s">
        <v>47</v>
      </c>
      <c r="P25" s="13" t="s">
        <v>352</v>
      </c>
      <c r="Q25">
        <v>0</v>
      </c>
      <c r="R25">
        <v>0</v>
      </c>
      <c r="S25">
        <v>0</v>
      </c>
      <c r="T25">
        <v>0</v>
      </c>
      <c r="U25">
        <v>0</v>
      </c>
      <c r="V25">
        <v>0</v>
      </c>
      <c r="W25">
        <v>0</v>
      </c>
      <c r="X25">
        <v>13</v>
      </c>
      <c r="Y25">
        <v>7</v>
      </c>
      <c r="Z25">
        <v>13</v>
      </c>
    </row>
    <row r="26" spans="1:26">
      <c r="A26" s="13"/>
      <c r="B26" s="13"/>
      <c r="C26" s="13" t="s">
        <v>479</v>
      </c>
      <c r="D26">
        <v>0</v>
      </c>
      <c r="E26">
        <v>0</v>
      </c>
      <c r="F26">
        <v>0</v>
      </c>
      <c r="G26">
        <v>0</v>
      </c>
      <c r="H26">
        <v>0</v>
      </c>
      <c r="I26">
        <v>0</v>
      </c>
      <c r="J26">
        <v>0</v>
      </c>
      <c r="K26">
        <v>0</v>
      </c>
      <c r="L26">
        <v>6</v>
      </c>
      <c r="M26">
        <v>4</v>
      </c>
      <c r="O26" s="13" t="s">
        <v>47</v>
      </c>
      <c r="P26" s="13" t="s">
        <v>353</v>
      </c>
      <c r="Q26">
        <v>0</v>
      </c>
      <c r="R26">
        <v>0</v>
      </c>
      <c r="S26">
        <v>0</v>
      </c>
      <c r="T26">
        <v>0</v>
      </c>
      <c r="U26">
        <v>0</v>
      </c>
      <c r="V26">
        <v>0</v>
      </c>
      <c r="W26">
        <v>0</v>
      </c>
      <c r="X26">
        <v>1</v>
      </c>
      <c r="Y26">
        <v>0</v>
      </c>
      <c r="Z26">
        <v>2</v>
      </c>
    </row>
    <row r="27" spans="1:26">
      <c r="A27" s="13"/>
      <c r="C27" s="13" t="s">
        <v>446</v>
      </c>
      <c r="D27">
        <v>0</v>
      </c>
      <c r="E27">
        <v>0</v>
      </c>
      <c r="F27">
        <v>0</v>
      </c>
      <c r="G27">
        <v>0</v>
      </c>
      <c r="H27">
        <v>0</v>
      </c>
      <c r="I27">
        <v>0</v>
      </c>
      <c r="J27">
        <v>0</v>
      </c>
      <c r="K27">
        <v>0</v>
      </c>
      <c r="L27">
        <v>2</v>
      </c>
      <c r="M27">
        <v>0</v>
      </c>
      <c r="O27" s="13" t="s">
        <v>47</v>
      </c>
      <c r="P27" s="13" t="s">
        <v>449</v>
      </c>
      <c r="Q27">
        <v>0</v>
      </c>
      <c r="R27">
        <v>0</v>
      </c>
      <c r="S27">
        <v>0</v>
      </c>
      <c r="T27">
        <v>0</v>
      </c>
      <c r="U27">
        <v>0</v>
      </c>
      <c r="V27">
        <v>0</v>
      </c>
      <c r="W27">
        <v>0</v>
      </c>
      <c r="X27">
        <v>0</v>
      </c>
      <c r="Y27">
        <v>1</v>
      </c>
      <c r="Z27">
        <v>0</v>
      </c>
    </row>
    <row r="28" spans="1:26">
      <c r="C28" s="13" t="s">
        <v>447</v>
      </c>
      <c r="D28">
        <v>0</v>
      </c>
      <c r="E28">
        <v>0</v>
      </c>
      <c r="F28">
        <v>0</v>
      </c>
      <c r="G28">
        <v>0</v>
      </c>
      <c r="H28">
        <v>0</v>
      </c>
      <c r="I28">
        <v>0</v>
      </c>
      <c r="J28">
        <v>0</v>
      </c>
      <c r="K28">
        <v>0</v>
      </c>
      <c r="L28">
        <v>2</v>
      </c>
      <c r="M28">
        <v>5</v>
      </c>
      <c r="O28" s="13" t="s">
        <v>47</v>
      </c>
      <c r="P28" s="13" t="s">
        <v>450</v>
      </c>
      <c r="Q28">
        <v>0</v>
      </c>
      <c r="R28">
        <v>0</v>
      </c>
      <c r="S28">
        <v>0</v>
      </c>
      <c r="T28">
        <v>0</v>
      </c>
      <c r="U28">
        <v>0</v>
      </c>
      <c r="V28">
        <v>0</v>
      </c>
      <c r="W28">
        <v>0</v>
      </c>
      <c r="X28">
        <v>0</v>
      </c>
      <c r="Y28">
        <v>1</v>
      </c>
      <c r="Z28">
        <v>0</v>
      </c>
    </row>
    <row r="29" spans="1:26">
      <c r="A29" s="13"/>
      <c r="B29" s="13"/>
      <c r="C29" s="13" t="s">
        <v>50</v>
      </c>
      <c r="D29">
        <v>14</v>
      </c>
      <c r="E29">
        <v>12</v>
      </c>
      <c r="F29">
        <v>9</v>
      </c>
      <c r="G29">
        <v>22</v>
      </c>
      <c r="H29">
        <v>27</v>
      </c>
      <c r="I29">
        <v>15</v>
      </c>
      <c r="J29">
        <v>15</v>
      </c>
      <c r="K29">
        <v>14</v>
      </c>
      <c r="L29">
        <v>7</v>
      </c>
      <c r="M29">
        <v>6</v>
      </c>
      <c r="O29" s="13" t="s">
        <v>47</v>
      </c>
      <c r="P29" s="13" t="s">
        <v>451</v>
      </c>
      <c r="Q29">
        <v>0</v>
      </c>
      <c r="R29">
        <v>0</v>
      </c>
      <c r="S29">
        <v>0</v>
      </c>
      <c r="T29">
        <v>0</v>
      </c>
      <c r="U29">
        <v>0</v>
      </c>
      <c r="V29">
        <v>0</v>
      </c>
      <c r="W29">
        <v>0</v>
      </c>
      <c r="X29">
        <v>0</v>
      </c>
      <c r="Y29">
        <v>1</v>
      </c>
      <c r="Z29">
        <v>0</v>
      </c>
    </row>
    <row r="30" spans="1:26">
      <c r="A30" s="13"/>
      <c r="B30" s="13"/>
      <c r="C30" s="13" t="s">
        <v>51</v>
      </c>
      <c r="D30">
        <v>4</v>
      </c>
      <c r="E30">
        <v>5</v>
      </c>
      <c r="F30">
        <v>6</v>
      </c>
      <c r="G30">
        <v>0</v>
      </c>
      <c r="H30">
        <v>2</v>
      </c>
      <c r="I30">
        <v>0</v>
      </c>
      <c r="J30">
        <v>0</v>
      </c>
      <c r="K30">
        <v>0</v>
      </c>
      <c r="L30">
        <v>0</v>
      </c>
      <c r="M30">
        <v>0</v>
      </c>
      <c r="O30" s="13" t="s">
        <v>47</v>
      </c>
      <c r="P30" s="13" t="s">
        <v>481</v>
      </c>
      <c r="Q30">
        <v>0</v>
      </c>
      <c r="R30">
        <v>0</v>
      </c>
      <c r="S30">
        <v>0</v>
      </c>
      <c r="T30">
        <v>0</v>
      </c>
      <c r="U30">
        <v>0</v>
      </c>
      <c r="V30">
        <v>0</v>
      </c>
      <c r="W30">
        <v>0</v>
      </c>
      <c r="X30">
        <v>0</v>
      </c>
      <c r="Y30">
        <v>0</v>
      </c>
      <c r="Z30">
        <v>1</v>
      </c>
    </row>
    <row r="31" spans="1:26">
      <c r="A31" s="13"/>
      <c r="C31" s="13" t="s">
        <v>480</v>
      </c>
      <c r="D31">
        <v>0</v>
      </c>
      <c r="E31">
        <v>0</v>
      </c>
      <c r="F31">
        <v>0</v>
      </c>
      <c r="G31">
        <v>0</v>
      </c>
      <c r="H31">
        <v>0</v>
      </c>
      <c r="I31">
        <v>0</v>
      </c>
      <c r="J31">
        <v>0</v>
      </c>
      <c r="K31">
        <v>0</v>
      </c>
      <c r="L31">
        <v>0</v>
      </c>
      <c r="M31">
        <v>3</v>
      </c>
      <c r="O31" s="13" t="s">
        <v>47</v>
      </c>
      <c r="P31" s="13" t="s">
        <v>482</v>
      </c>
      <c r="Q31">
        <v>0</v>
      </c>
      <c r="R31">
        <v>0</v>
      </c>
      <c r="S31">
        <v>0</v>
      </c>
      <c r="T31">
        <v>0</v>
      </c>
      <c r="U31">
        <v>0</v>
      </c>
      <c r="V31">
        <v>0</v>
      </c>
      <c r="W31">
        <v>0</v>
      </c>
      <c r="X31">
        <v>0</v>
      </c>
      <c r="Y31">
        <v>0</v>
      </c>
      <c r="Z31">
        <v>1</v>
      </c>
    </row>
    <row r="32" spans="1:26">
      <c r="C32" s="13" t="s">
        <v>448</v>
      </c>
      <c r="D32">
        <v>0</v>
      </c>
      <c r="E32">
        <v>0</v>
      </c>
      <c r="F32">
        <v>0</v>
      </c>
      <c r="G32">
        <v>0</v>
      </c>
      <c r="H32">
        <v>0</v>
      </c>
      <c r="I32">
        <v>0</v>
      </c>
      <c r="J32">
        <v>0</v>
      </c>
      <c r="K32">
        <v>0</v>
      </c>
      <c r="L32">
        <v>5</v>
      </c>
      <c r="M32">
        <v>7</v>
      </c>
      <c r="O32" s="13" t="s">
        <v>47</v>
      </c>
      <c r="P32" s="13" t="s">
        <v>483</v>
      </c>
      <c r="Q32">
        <v>0</v>
      </c>
      <c r="R32">
        <v>0</v>
      </c>
      <c r="S32">
        <v>0</v>
      </c>
      <c r="T32">
        <v>0</v>
      </c>
      <c r="U32">
        <v>0</v>
      </c>
      <c r="V32">
        <v>0</v>
      </c>
      <c r="W32">
        <v>0</v>
      </c>
      <c r="X32">
        <v>0</v>
      </c>
      <c r="Y32">
        <v>0</v>
      </c>
      <c r="Z32">
        <v>1</v>
      </c>
    </row>
    <row r="33" spans="1:26">
      <c r="A33" s="13"/>
      <c r="B33" s="13"/>
      <c r="C33" s="13" t="s">
        <v>352</v>
      </c>
      <c r="D33">
        <v>0</v>
      </c>
      <c r="E33">
        <v>0</v>
      </c>
      <c r="F33">
        <v>0</v>
      </c>
      <c r="G33">
        <v>0</v>
      </c>
      <c r="H33">
        <v>0</v>
      </c>
      <c r="I33">
        <v>0</v>
      </c>
      <c r="J33">
        <v>0</v>
      </c>
      <c r="K33">
        <v>13</v>
      </c>
      <c r="L33">
        <v>7</v>
      </c>
      <c r="M33">
        <v>13</v>
      </c>
      <c r="O33" s="13" t="s">
        <v>47</v>
      </c>
      <c r="P33" s="13" t="s">
        <v>452</v>
      </c>
      <c r="Q33">
        <v>0</v>
      </c>
      <c r="R33">
        <v>0</v>
      </c>
      <c r="S33">
        <v>0</v>
      </c>
      <c r="T33">
        <v>0</v>
      </c>
      <c r="U33">
        <v>0</v>
      </c>
      <c r="V33">
        <v>0</v>
      </c>
      <c r="W33">
        <v>0</v>
      </c>
      <c r="X33">
        <v>0</v>
      </c>
      <c r="Y33">
        <v>2</v>
      </c>
      <c r="Z33">
        <v>2</v>
      </c>
    </row>
    <row r="34" spans="1:26">
      <c r="C34" s="13" t="s">
        <v>353</v>
      </c>
      <c r="D34">
        <v>0</v>
      </c>
      <c r="E34">
        <v>0</v>
      </c>
      <c r="F34">
        <v>0</v>
      </c>
      <c r="G34">
        <v>0</v>
      </c>
      <c r="H34">
        <v>0</v>
      </c>
      <c r="I34">
        <v>0</v>
      </c>
      <c r="J34">
        <v>0</v>
      </c>
      <c r="K34">
        <v>1</v>
      </c>
      <c r="L34">
        <v>0</v>
      </c>
      <c r="M34">
        <v>2</v>
      </c>
      <c r="O34" s="13" t="s">
        <v>47</v>
      </c>
      <c r="P34" s="13" t="s">
        <v>52</v>
      </c>
      <c r="Q34">
        <v>0</v>
      </c>
      <c r="R34">
        <v>0</v>
      </c>
      <c r="S34">
        <v>0</v>
      </c>
      <c r="T34">
        <v>0</v>
      </c>
      <c r="U34">
        <v>4</v>
      </c>
      <c r="V34">
        <v>8</v>
      </c>
      <c r="W34">
        <v>6</v>
      </c>
      <c r="X34">
        <v>10</v>
      </c>
      <c r="Y34">
        <v>6</v>
      </c>
      <c r="Z34">
        <v>3</v>
      </c>
    </row>
    <row r="35" spans="1:26">
      <c r="C35" s="13" t="s">
        <v>449</v>
      </c>
      <c r="D35">
        <v>0</v>
      </c>
      <c r="E35">
        <v>0</v>
      </c>
      <c r="F35">
        <v>0</v>
      </c>
      <c r="G35">
        <v>0</v>
      </c>
      <c r="H35">
        <v>0</v>
      </c>
      <c r="I35">
        <v>0</v>
      </c>
      <c r="J35">
        <v>0</v>
      </c>
      <c r="K35">
        <v>0</v>
      </c>
      <c r="L35">
        <v>1</v>
      </c>
      <c r="M35">
        <v>0</v>
      </c>
      <c r="O35" s="13" t="s">
        <v>47</v>
      </c>
      <c r="P35" s="13" t="s">
        <v>52</v>
      </c>
      <c r="Q35">
        <v>0</v>
      </c>
      <c r="R35">
        <v>0</v>
      </c>
      <c r="S35">
        <v>0</v>
      </c>
      <c r="T35">
        <v>0</v>
      </c>
      <c r="U35">
        <v>1</v>
      </c>
      <c r="V35">
        <v>4</v>
      </c>
      <c r="W35">
        <v>4</v>
      </c>
      <c r="X35">
        <v>1</v>
      </c>
      <c r="Y35">
        <v>1</v>
      </c>
      <c r="Z35">
        <v>1</v>
      </c>
    </row>
    <row r="36" spans="1:26">
      <c r="A36" s="13"/>
      <c r="B36" s="13"/>
      <c r="C36" s="13" t="s">
        <v>450</v>
      </c>
      <c r="D36">
        <v>0</v>
      </c>
      <c r="E36">
        <v>0</v>
      </c>
      <c r="F36">
        <v>0</v>
      </c>
      <c r="G36">
        <v>0</v>
      </c>
      <c r="H36">
        <v>0</v>
      </c>
      <c r="I36">
        <v>0</v>
      </c>
      <c r="J36">
        <v>0</v>
      </c>
      <c r="K36">
        <v>0</v>
      </c>
      <c r="L36">
        <v>1</v>
      </c>
      <c r="M36">
        <v>0</v>
      </c>
      <c r="O36" s="13" t="s">
        <v>47</v>
      </c>
      <c r="P36" s="13" t="s">
        <v>62</v>
      </c>
      <c r="Q36">
        <v>0</v>
      </c>
      <c r="R36">
        <v>0</v>
      </c>
      <c r="S36">
        <v>0</v>
      </c>
      <c r="T36">
        <v>0</v>
      </c>
      <c r="U36">
        <v>0</v>
      </c>
      <c r="V36">
        <v>0</v>
      </c>
      <c r="W36">
        <v>0</v>
      </c>
      <c r="X36">
        <v>0</v>
      </c>
      <c r="Y36">
        <v>1</v>
      </c>
      <c r="Z36">
        <v>0</v>
      </c>
    </row>
    <row r="37" spans="1:26">
      <c r="A37" s="13"/>
      <c r="B37" s="13"/>
      <c r="C37" s="13" t="s">
        <v>451</v>
      </c>
      <c r="D37">
        <v>0</v>
      </c>
      <c r="E37">
        <v>0</v>
      </c>
      <c r="F37">
        <v>0</v>
      </c>
      <c r="G37">
        <v>0</v>
      </c>
      <c r="H37">
        <v>0</v>
      </c>
      <c r="I37">
        <v>0</v>
      </c>
      <c r="J37">
        <v>0</v>
      </c>
      <c r="K37">
        <v>0</v>
      </c>
      <c r="L37">
        <v>1</v>
      </c>
      <c r="M37">
        <v>0</v>
      </c>
      <c r="O37" s="13" t="s">
        <v>47</v>
      </c>
      <c r="P37" s="13" t="s">
        <v>53</v>
      </c>
      <c r="Q37">
        <v>0</v>
      </c>
      <c r="R37">
        <v>0</v>
      </c>
      <c r="S37">
        <v>0</v>
      </c>
      <c r="T37">
        <v>0</v>
      </c>
      <c r="U37">
        <v>0</v>
      </c>
      <c r="V37">
        <v>0</v>
      </c>
      <c r="W37">
        <v>0</v>
      </c>
      <c r="X37">
        <v>0</v>
      </c>
      <c r="Y37">
        <v>1</v>
      </c>
      <c r="Z37">
        <v>0</v>
      </c>
    </row>
    <row r="38" spans="1:26">
      <c r="C38" s="13" t="s">
        <v>481</v>
      </c>
      <c r="D38">
        <v>0</v>
      </c>
      <c r="E38">
        <v>0</v>
      </c>
      <c r="F38">
        <v>0</v>
      </c>
      <c r="G38">
        <v>0</v>
      </c>
      <c r="H38">
        <v>0</v>
      </c>
      <c r="I38">
        <v>0</v>
      </c>
      <c r="J38">
        <v>0</v>
      </c>
      <c r="K38">
        <v>0</v>
      </c>
      <c r="L38">
        <v>0</v>
      </c>
      <c r="M38">
        <v>1</v>
      </c>
      <c r="O38" s="13" t="s">
        <v>47</v>
      </c>
      <c r="P38" s="13" t="s">
        <v>53</v>
      </c>
      <c r="Q38">
        <v>0</v>
      </c>
      <c r="R38">
        <v>0</v>
      </c>
      <c r="S38">
        <v>0</v>
      </c>
      <c r="T38">
        <v>0</v>
      </c>
      <c r="U38">
        <v>0</v>
      </c>
      <c r="V38">
        <v>0</v>
      </c>
      <c r="W38">
        <v>1</v>
      </c>
      <c r="X38">
        <v>1</v>
      </c>
      <c r="Y38">
        <v>1</v>
      </c>
      <c r="Z38">
        <v>1</v>
      </c>
    </row>
    <row r="39" spans="1:26">
      <c r="A39" s="13"/>
      <c r="B39" s="13"/>
      <c r="C39" s="13" t="s">
        <v>482</v>
      </c>
      <c r="D39">
        <v>0</v>
      </c>
      <c r="E39">
        <v>0</v>
      </c>
      <c r="F39">
        <v>0</v>
      </c>
      <c r="G39">
        <v>0</v>
      </c>
      <c r="H39">
        <v>0</v>
      </c>
      <c r="I39">
        <v>0</v>
      </c>
      <c r="J39">
        <v>0</v>
      </c>
      <c r="K39">
        <v>0</v>
      </c>
      <c r="L39">
        <v>0</v>
      </c>
      <c r="M39">
        <v>1</v>
      </c>
      <c r="O39" s="13" t="s">
        <v>55</v>
      </c>
      <c r="P39" s="13" t="s">
        <v>56</v>
      </c>
      <c r="Q39">
        <v>1</v>
      </c>
      <c r="R39">
        <v>1</v>
      </c>
      <c r="S39">
        <v>1</v>
      </c>
      <c r="T39">
        <v>1</v>
      </c>
      <c r="U39">
        <v>0</v>
      </c>
      <c r="V39">
        <v>1</v>
      </c>
      <c r="W39">
        <v>0</v>
      </c>
      <c r="X39">
        <v>0</v>
      </c>
      <c r="Y39">
        <v>0</v>
      </c>
      <c r="Z39">
        <v>0</v>
      </c>
    </row>
    <row r="40" spans="1:26">
      <c r="A40" s="13"/>
      <c r="B40" s="13"/>
      <c r="C40" s="13" t="s">
        <v>483</v>
      </c>
      <c r="D40">
        <v>0</v>
      </c>
      <c r="E40">
        <v>0</v>
      </c>
      <c r="F40">
        <v>0</v>
      </c>
      <c r="G40">
        <v>0</v>
      </c>
      <c r="H40">
        <v>0</v>
      </c>
      <c r="I40">
        <v>0</v>
      </c>
      <c r="J40">
        <v>0</v>
      </c>
      <c r="K40">
        <v>0</v>
      </c>
      <c r="L40">
        <v>0</v>
      </c>
      <c r="M40">
        <v>1</v>
      </c>
      <c r="O40" s="13" t="s">
        <v>55</v>
      </c>
      <c r="P40" s="13" t="s">
        <v>57</v>
      </c>
      <c r="Q40">
        <v>1</v>
      </c>
      <c r="R40">
        <v>4</v>
      </c>
      <c r="S40">
        <v>0</v>
      </c>
      <c r="T40">
        <v>2</v>
      </c>
      <c r="U40">
        <v>0</v>
      </c>
      <c r="V40">
        <v>0</v>
      </c>
      <c r="W40">
        <v>0</v>
      </c>
      <c r="X40">
        <v>0</v>
      </c>
      <c r="Y40">
        <v>0</v>
      </c>
      <c r="Z40">
        <v>0</v>
      </c>
    </row>
    <row r="41" spans="1:26">
      <c r="A41" s="13"/>
      <c r="C41" s="13" t="s">
        <v>452</v>
      </c>
      <c r="D41">
        <v>0</v>
      </c>
      <c r="E41">
        <v>0</v>
      </c>
      <c r="F41">
        <v>0</v>
      </c>
      <c r="G41">
        <v>0</v>
      </c>
      <c r="H41">
        <v>0</v>
      </c>
      <c r="I41">
        <v>0</v>
      </c>
      <c r="J41">
        <v>0</v>
      </c>
      <c r="K41">
        <v>0</v>
      </c>
      <c r="L41">
        <v>2</v>
      </c>
      <c r="M41">
        <v>2</v>
      </c>
      <c r="O41" s="13" t="s">
        <v>55</v>
      </c>
      <c r="P41" s="13" t="s">
        <v>58</v>
      </c>
      <c r="Q41">
        <v>0</v>
      </c>
      <c r="R41">
        <v>0</v>
      </c>
      <c r="S41">
        <v>0</v>
      </c>
      <c r="T41">
        <v>0</v>
      </c>
      <c r="U41">
        <v>0</v>
      </c>
      <c r="V41">
        <v>0</v>
      </c>
      <c r="W41">
        <v>1</v>
      </c>
      <c r="X41">
        <v>0</v>
      </c>
      <c r="Y41">
        <v>0</v>
      </c>
      <c r="Z41">
        <v>0</v>
      </c>
    </row>
    <row r="42" spans="1:26">
      <c r="A42" s="13"/>
      <c r="C42" s="13" t="s">
        <v>52</v>
      </c>
      <c r="D42">
        <v>0</v>
      </c>
      <c r="E42">
        <v>0</v>
      </c>
      <c r="F42">
        <v>0</v>
      </c>
      <c r="G42">
        <v>0</v>
      </c>
      <c r="H42">
        <v>4</v>
      </c>
      <c r="I42">
        <v>8</v>
      </c>
      <c r="J42">
        <v>6</v>
      </c>
      <c r="K42">
        <v>10</v>
      </c>
      <c r="L42">
        <v>6</v>
      </c>
      <c r="M42">
        <v>3</v>
      </c>
      <c r="O42" s="13" t="s">
        <v>60</v>
      </c>
      <c r="P42" s="13" t="s">
        <v>61</v>
      </c>
      <c r="Q42">
        <v>9</v>
      </c>
      <c r="R42">
        <v>8</v>
      </c>
      <c r="S42">
        <v>11</v>
      </c>
      <c r="T42">
        <v>11</v>
      </c>
      <c r="U42">
        <v>22</v>
      </c>
      <c r="V42">
        <v>7</v>
      </c>
      <c r="W42">
        <v>4</v>
      </c>
      <c r="X42">
        <v>2</v>
      </c>
      <c r="Y42">
        <v>0</v>
      </c>
      <c r="Z42">
        <v>0</v>
      </c>
    </row>
    <row r="43" spans="1:26">
      <c r="A43" s="13"/>
      <c r="B43" s="13"/>
      <c r="C43" s="13" t="s">
        <v>52</v>
      </c>
      <c r="D43">
        <v>0</v>
      </c>
      <c r="E43">
        <v>0</v>
      </c>
      <c r="F43">
        <v>0</v>
      </c>
      <c r="G43">
        <v>0</v>
      </c>
      <c r="H43">
        <v>1</v>
      </c>
      <c r="I43">
        <v>4</v>
      </c>
      <c r="J43">
        <v>4</v>
      </c>
      <c r="K43">
        <v>1</v>
      </c>
      <c r="L43">
        <v>1</v>
      </c>
      <c r="M43">
        <v>1</v>
      </c>
      <c r="O43" s="13" t="s">
        <v>60</v>
      </c>
      <c r="P43" s="13" t="s">
        <v>62</v>
      </c>
      <c r="Q43">
        <v>0</v>
      </c>
      <c r="R43">
        <v>2</v>
      </c>
      <c r="S43">
        <v>5</v>
      </c>
      <c r="T43">
        <v>6</v>
      </c>
      <c r="U43">
        <v>3</v>
      </c>
      <c r="V43">
        <v>2</v>
      </c>
      <c r="W43">
        <v>0</v>
      </c>
      <c r="X43">
        <v>0</v>
      </c>
      <c r="Y43">
        <v>0</v>
      </c>
      <c r="Z43">
        <v>0</v>
      </c>
    </row>
    <row r="44" spans="1:26">
      <c r="A44" s="13"/>
      <c r="B44" s="13"/>
      <c r="C44" s="13" t="s">
        <v>62</v>
      </c>
      <c r="D44">
        <v>0</v>
      </c>
      <c r="E44">
        <v>0</v>
      </c>
      <c r="F44">
        <v>0</v>
      </c>
      <c r="G44">
        <v>0</v>
      </c>
      <c r="H44">
        <v>0</v>
      </c>
      <c r="I44">
        <v>0</v>
      </c>
      <c r="J44">
        <v>0</v>
      </c>
      <c r="K44">
        <v>0</v>
      </c>
      <c r="L44">
        <v>1</v>
      </c>
      <c r="M44">
        <v>0</v>
      </c>
      <c r="O44" s="13" t="s">
        <v>65</v>
      </c>
      <c r="P44" s="13" t="s">
        <v>453</v>
      </c>
      <c r="Q44">
        <v>0</v>
      </c>
      <c r="R44">
        <v>0</v>
      </c>
      <c r="S44">
        <v>0</v>
      </c>
      <c r="T44">
        <v>0</v>
      </c>
      <c r="U44">
        <v>0</v>
      </c>
      <c r="V44">
        <v>0</v>
      </c>
      <c r="W44">
        <v>0</v>
      </c>
      <c r="X44">
        <v>0</v>
      </c>
      <c r="Y44">
        <v>2</v>
      </c>
      <c r="Z44">
        <v>1</v>
      </c>
    </row>
    <row r="45" spans="1:26">
      <c r="C45" s="13" t="s">
        <v>53</v>
      </c>
      <c r="D45">
        <v>0</v>
      </c>
      <c r="E45">
        <v>0</v>
      </c>
      <c r="F45">
        <v>0</v>
      </c>
      <c r="G45">
        <v>0</v>
      </c>
      <c r="H45">
        <v>0</v>
      </c>
      <c r="I45">
        <v>0</v>
      </c>
      <c r="J45">
        <v>0</v>
      </c>
      <c r="K45">
        <v>0</v>
      </c>
      <c r="L45">
        <v>1</v>
      </c>
      <c r="M45">
        <v>0</v>
      </c>
      <c r="O45" s="13" t="s">
        <v>65</v>
      </c>
      <c r="P45" s="13" t="s">
        <v>354</v>
      </c>
      <c r="Q45">
        <v>0</v>
      </c>
      <c r="R45">
        <v>0</v>
      </c>
      <c r="S45">
        <v>0</v>
      </c>
      <c r="T45">
        <v>0</v>
      </c>
      <c r="U45">
        <v>0</v>
      </c>
      <c r="V45">
        <v>0</v>
      </c>
      <c r="W45">
        <v>0</v>
      </c>
      <c r="X45">
        <v>33</v>
      </c>
      <c r="Y45">
        <v>36</v>
      </c>
      <c r="Z45">
        <v>39</v>
      </c>
    </row>
    <row r="46" spans="1:26">
      <c r="A46" s="13"/>
      <c r="C46" s="13" t="s">
        <v>53</v>
      </c>
      <c r="D46">
        <v>0</v>
      </c>
      <c r="E46">
        <v>0</v>
      </c>
      <c r="F46">
        <v>0</v>
      </c>
      <c r="G46">
        <v>0</v>
      </c>
      <c r="H46">
        <v>0</v>
      </c>
      <c r="I46">
        <v>0</v>
      </c>
      <c r="J46">
        <v>1</v>
      </c>
      <c r="K46">
        <v>1</v>
      </c>
      <c r="L46">
        <v>1</v>
      </c>
      <c r="M46">
        <v>1</v>
      </c>
      <c r="O46" s="13" t="s">
        <v>65</v>
      </c>
      <c r="P46" s="13" t="s">
        <v>66</v>
      </c>
      <c r="Q46">
        <v>0</v>
      </c>
      <c r="R46">
        <v>1</v>
      </c>
      <c r="S46">
        <v>0</v>
      </c>
      <c r="T46">
        <v>1</v>
      </c>
      <c r="U46">
        <v>0</v>
      </c>
      <c r="V46">
        <v>0</v>
      </c>
      <c r="W46">
        <v>0</v>
      </c>
      <c r="X46">
        <v>0</v>
      </c>
      <c r="Y46">
        <v>0</v>
      </c>
      <c r="Z46">
        <v>0</v>
      </c>
    </row>
    <row r="47" spans="1:26">
      <c r="O47" s="13" t="s">
        <v>65</v>
      </c>
      <c r="P47" s="13" t="s">
        <v>67</v>
      </c>
      <c r="Q47">
        <v>0</v>
      </c>
      <c r="R47">
        <v>0</v>
      </c>
      <c r="S47">
        <v>0</v>
      </c>
      <c r="T47">
        <v>0</v>
      </c>
      <c r="U47">
        <v>0</v>
      </c>
      <c r="V47">
        <v>0</v>
      </c>
      <c r="W47">
        <v>1</v>
      </c>
      <c r="X47">
        <v>0</v>
      </c>
      <c r="Y47">
        <v>0</v>
      </c>
      <c r="Z47">
        <v>0</v>
      </c>
    </row>
    <row r="48" spans="1:26">
      <c r="A48" s="13" t="s">
        <v>44</v>
      </c>
      <c r="B48" s="13" t="s">
        <v>475</v>
      </c>
      <c r="C48" s="13"/>
      <c r="D48" t="s">
        <v>31</v>
      </c>
      <c r="E48" t="s">
        <v>31</v>
      </c>
      <c r="F48" t="s">
        <v>31</v>
      </c>
      <c r="G48" t="s">
        <v>31</v>
      </c>
      <c r="H48" t="s">
        <v>31</v>
      </c>
      <c r="I48" t="s">
        <v>31</v>
      </c>
      <c r="J48" t="s">
        <v>31</v>
      </c>
      <c r="K48" t="s">
        <v>31</v>
      </c>
      <c r="L48" t="s">
        <v>31</v>
      </c>
      <c r="M48" t="s">
        <v>31</v>
      </c>
      <c r="O48" s="13" t="s">
        <v>65</v>
      </c>
      <c r="P48" s="13" t="s">
        <v>68</v>
      </c>
      <c r="Q48">
        <v>9</v>
      </c>
      <c r="R48">
        <v>7</v>
      </c>
      <c r="S48">
        <v>7</v>
      </c>
      <c r="T48">
        <v>0</v>
      </c>
      <c r="U48">
        <v>0</v>
      </c>
      <c r="V48">
        <v>0</v>
      </c>
      <c r="W48">
        <v>0</v>
      </c>
      <c r="X48">
        <v>0</v>
      </c>
      <c r="Y48">
        <v>1</v>
      </c>
      <c r="Z48">
        <v>1</v>
      </c>
    </row>
    <row r="49" spans="1:26">
      <c r="A49" s="13" t="s">
        <v>45</v>
      </c>
      <c r="C49" s="13"/>
      <c r="D49">
        <v>59</v>
      </c>
      <c r="E49">
        <v>60</v>
      </c>
      <c r="F49">
        <v>91</v>
      </c>
      <c r="G49">
        <v>77</v>
      </c>
      <c r="H49">
        <v>88</v>
      </c>
      <c r="I49">
        <v>48</v>
      </c>
      <c r="J49">
        <v>35</v>
      </c>
      <c r="K49">
        <v>55</v>
      </c>
      <c r="L49">
        <v>57</v>
      </c>
      <c r="M49">
        <v>65</v>
      </c>
      <c r="O49" s="13" t="s">
        <v>65</v>
      </c>
      <c r="P49" s="13" t="s">
        <v>69</v>
      </c>
      <c r="Q49">
        <v>2</v>
      </c>
      <c r="R49">
        <v>2</v>
      </c>
      <c r="S49">
        <v>3</v>
      </c>
      <c r="T49">
        <v>0</v>
      </c>
      <c r="U49">
        <v>0</v>
      </c>
      <c r="V49">
        <v>0</v>
      </c>
      <c r="W49">
        <v>0</v>
      </c>
      <c r="X49">
        <v>0</v>
      </c>
      <c r="Y49">
        <v>0</v>
      </c>
      <c r="Z49">
        <v>0</v>
      </c>
    </row>
    <row r="50" spans="1:26">
      <c r="C50" s="13"/>
      <c r="O50" s="13" t="s">
        <v>65</v>
      </c>
      <c r="P50" s="13" t="s">
        <v>484</v>
      </c>
      <c r="Q50">
        <v>0</v>
      </c>
      <c r="R50">
        <v>0</v>
      </c>
      <c r="S50">
        <v>0</v>
      </c>
      <c r="T50">
        <v>0</v>
      </c>
      <c r="U50">
        <v>0</v>
      </c>
      <c r="V50">
        <v>0</v>
      </c>
      <c r="W50">
        <v>0</v>
      </c>
      <c r="X50">
        <v>0</v>
      </c>
      <c r="Y50">
        <v>0</v>
      </c>
      <c r="Z50">
        <v>4</v>
      </c>
    </row>
    <row r="51" spans="1:26">
      <c r="A51" s="13" t="s">
        <v>54</v>
      </c>
      <c r="B51" s="13" t="s">
        <v>55</v>
      </c>
      <c r="C51" s="13" t="s">
        <v>56</v>
      </c>
      <c r="D51">
        <v>1</v>
      </c>
      <c r="E51">
        <v>1</v>
      </c>
      <c r="F51">
        <v>1</v>
      </c>
      <c r="G51">
        <v>1</v>
      </c>
      <c r="H51">
        <v>0</v>
      </c>
      <c r="I51">
        <v>1</v>
      </c>
      <c r="J51">
        <v>0</v>
      </c>
      <c r="K51">
        <v>0</v>
      </c>
      <c r="L51">
        <v>0</v>
      </c>
      <c r="M51">
        <v>0</v>
      </c>
      <c r="O51" s="13" t="s">
        <v>65</v>
      </c>
      <c r="P51" s="13" t="s">
        <v>454</v>
      </c>
      <c r="Q51">
        <v>0</v>
      </c>
      <c r="R51">
        <v>0</v>
      </c>
      <c r="S51">
        <v>0</v>
      </c>
      <c r="T51">
        <v>0</v>
      </c>
      <c r="U51">
        <v>0</v>
      </c>
      <c r="V51">
        <v>0</v>
      </c>
      <c r="W51">
        <v>0</v>
      </c>
      <c r="X51">
        <v>0</v>
      </c>
      <c r="Y51">
        <v>1</v>
      </c>
      <c r="Z51">
        <v>3</v>
      </c>
    </row>
    <row r="52" spans="1:26">
      <c r="C52" s="13" t="s">
        <v>57</v>
      </c>
      <c r="D52">
        <v>1</v>
      </c>
      <c r="E52">
        <v>4</v>
      </c>
      <c r="F52">
        <v>0</v>
      </c>
      <c r="G52">
        <v>2</v>
      </c>
      <c r="H52">
        <v>0</v>
      </c>
      <c r="I52">
        <v>0</v>
      </c>
      <c r="J52">
        <v>0</v>
      </c>
      <c r="K52">
        <v>0</v>
      </c>
      <c r="L52">
        <v>0</v>
      </c>
      <c r="M52">
        <v>0</v>
      </c>
      <c r="O52" s="13" t="s">
        <v>65</v>
      </c>
      <c r="P52" s="13" t="s">
        <v>70</v>
      </c>
      <c r="Q52">
        <v>1</v>
      </c>
      <c r="R52">
        <v>0</v>
      </c>
      <c r="S52">
        <v>0</v>
      </c>
      <c r="T52">
        <v>0</v>
      </c>
      <c r="U52">
        <v>0</v>
      </c>
      <c r="V52">
        <v>0</v>
      </c>
      <c r="W52">
        <v>0</v>
      </c>
      <c r="X52">
        <v>0</v>
      </c>
      <c r="Y52">
        <v>0</v>
      </c>
      <c r="Z52">
        <v>0</v>
      </c>
    </row>
    <row r="53" spans="1:26">
      <c r="A53" s="13"/>
      <c r="B53" s="13"/>
      <c r="C53" s="13" t="s">
        <v>58</v>
      </c>
      <c r="D53">
        <v>0</v>
      </c>
      <c r="E53">
        <v>0</v>
      </c>
      <c r="F53">
        <v>0</v>
      </c>
      <c r="G53">
        <v>0</v>
      </c>
      <c r="H53">
        <v>0</v>
      </c>
      <c r="I53">
        <v>0</v>
      </c>
      <c r="J53">
        <v>1</v>
      </c>
      <c r="K53">
        <v>0</v>
      </c>
      <c r="L53">
        <v>0</v>
      </c>
      <c r="M53">
        <v>0</v>
      </c>
      <c r="O53" s="13" t="s">
        <v>65</v>
      </c>
      <c r="P53" s="13" t="s">
        <v>71</v>
      </c>
      <c r="Q53">
        <v>1</v>
      </c>
      <c r="R53">
        <v>4</v>
      </c>
      <c r="S53">
        <v>2</v>
      </c>
      <c r="T53">
        <v>2</v>
      </c>
      <c r="U53">
        <v>2</v>
      </c>
      <c r="V53">
        <v>0</v>
      </c>
      <c r="W53">
        <v>0</v>
      </c>
      <c r="X53">
        <v>0</v>
      </c>
      <c r="Y53">
        <v>0</v>
      </c>
      <c r="Z53">
        <v>0</v>
      </c>
    </row>
    <row r="54" spans="1:26">
      <c r="A54" s="13"/>
      <c r="C54" s="13"/>
      <c r="O54" s="13" t="s">
        <v>65</v>
      </c>
      <c r="P54" s="13" t="s">
        <v>72</v>
      </c>
      <c r="Q54">
        <v>4</v>
      </c>
      <c r="R54">
        <v>5</v>
      </c>
      <c r="S54">
        <v>6</v>
      </c>
      <c r="T54">
        <v>5</v>
      </c>
      <c r="U54">
        <v>0</v>
      </c>
      <c r="V54">
        <v>0</v>
      </c>
      <c r="W54">
        <v>0</v>
      </c>
      <c r="X54">
        <v>0</v>
      </c>
      <c r="Y54">
        <v>0</v>
      </c>
      <c r="Z54">
        <v>0</v>
      </c>
    </row>
    <row r="55" spans="1:26">
      <c r="A55" s="13" t="s">
        <v>44</v>
      </c>
      <c r="B55" s="13" t="s">
        <v>475</v>
      </c>
      <c r="C55" s="13"/>
      <c r="D55" t="s">
        <v>31</v>
      </c>
      <c r="E55" t="s">
        <v>31</v>
      </c>
      <c r="F55" t="s">
        <v>31</v>
      </c>
      <c r="G55" t="s">
        <v>31</v>
      </c>
      <c r="H55" t="s">
        <v>31</v>
      </c>
      <c r="I55" t="s">
        <v>31</v>
      </c>
      <c r="J55" t="s">
        <v>31</v>
      </c>
      <c r="K55" t="s">
        <v>31</v>
      </c>
      <c r="L55" t="s">
        <v>31</v>
      </c>
      <c r="M55" t="s">
        <v>31</v>
      </c>
      <c r="O55" s="13" t="s">
        <v>65</v>
      </c>
      <c r="P55" s="13" t="s">
        <v>73</v>
      </c>
      <c r="Q55">
        <v>0</v>
      </c>
      <c r="R55">
        <v>0</v>
      </c>
      <c r="S55">
        <v>0</v>
      </c>
      <c r="T55">
        <v>0</v>
      </c>
      <c r="U55">
        <v>2</v>
      </c>
      <c r="V55">
        <v>3</v>
      </c>
      <c r="W55">
        <v>1</v>
      </c>
      <c r="X55">
        <v>0</v>
      </c>
      <c r="Y55">
        <v>2</v>
      </c>
      <c r="Z55">
        <v>2</v>
      </c>
    </row>
    <row r="56" spans="1:26">
      <c r="A56" s="13" t="s">
        <v>45</v>
      </c>
      <c r="C56" s="13"/>
      <c r="D56">
        <v>2</v>
      </c>
      <c r="E56">
        <v>5</v>
      </c>
      <c r="F56">
        <v>1</v>
      </c>
      <c r="G56">
        <v>3</v>
      </c>
      <c r="H56">
        <v>0</v>
      </c>
      <c r="I56">
        <v>1</v>
      </c>
      <c r="J56">
        <v>1</v>
      </c>
      <c r="K56">
        <v>0</v>
      </c>
      <c r="L56">
        <v>0</v>
      </c>
      <c r="M56">
        <v>0</v>
      </c>
      <c r="O56" s="13" t="s">
        <v>65</v>
      </c>
      <c r="P56" s="13" t="s">
        <v>74</v>
      </c>
      <c r="Q56">
        <v>2</v>
      </c>
      <c r="R56">
        <v>1</v>
      </c>
      <c r="S56">
        <v>0</v>
      </c>
      <c r="T56">
        <v>0</v>
      </c>
      <c r="U56">
        <v>0</v>
      </c>
      <c r="V56">
        <v>0</v>
      </c>
      <c r="W56">
        <v>0</v>
      </c>
      <c r="X56">
        <v>0</v>
      </c>
      <c r="Y56">
        <v>0</v>
      </c>
      <c r="Z56">
        <v>0</v>
      </c>
    </row>
    <row r="57" spans="1:26">
      <c r="A57" s="13"/>
      <c r="C57" s="13"/>
      <c r="O57" s="13" t="s">
        <v>65</v>
      </c>
      <c r="P57" s="13" t="s">
        <v>455</v>
      </c>
      <c r="Q57">
        <v>0</v>
      </c>
      <c r="R57">
        <v>0</v>
      </c>
      <c r="S57">
        <v>0</v>
      </c>
      <c r="T57">
        <v>0</v>
      </c>
      <c r="U57">
        <v>0</v>
      </c>
      <c r="V57">
        <v>0</v>
      </c>
      <c r="W57">
        <v>0</v>
      </c>
      <c r="X57">
        <v>0</v>
      </c>
      <c r="Y57">
        <v>3</v>
      </c>
      <c r="Z57">
        <v>3</v>
      </c>
    </row>
    <row r="58" spans="1:26">
      <c r="A58" s="13" t="s">
        <v>59</v>
      </c>
      <c r="B58" s="13" t="s">
        <v>60</v>
      </c>
      <c r="C58" s="13" t="s">
        <v>61</v>
      </c>
      <c r="D58">
        <v>9</v>
      </c>
      <c r="E58">
        <v>8</v>
      </c>
      <c r="F58">
        <v>11</v>
      </c>
      <c r="G58">
        <v>11</v>
      </c>
      <c r="H58">
        <v>22</v>
      </c>
      <c r="I58">
        <v>7</v>
      </c>
      <c r="J58">
        <v>4</v>
      </c>
      <c r="K58">
        <v>2</v>
      </c>
      <c r="L58">
        <v>0</v>
      </c>
      <c r="M58">
        <v>0</v>
      </c>
      <c r="O58" s="13" t="s">
        <v>65</v>
      </c>
      <c r="P58" s="13" t="s">
        <v>75</v>
      </c>
      <c r="Q58">
        <v>0</v>
      </c>
      <c r="R58">
        <v>0</v>
      </c>
      <c r="S58">
        <v>1</v>
      </c>
      <c r="T58">
        <v>0</v>
      </c>
      <c r="U58">
        <v>0</v>
      </c>
      <c r="V58">
        <v>0</v>
      </c>
      <c r="W58">
        <v>0</v>
      </c>
      <c r="X58">
        <v>0</v>
      </c>
      <c r="Y58">
        <v>0</v>
      </c>
      <c r="Z58">
        <v>0</v>
      </c>
    </row>
    <row r="59" spans="1:26">
      <c r="C59" s="13" t="s">
        <v>62</v>
      </c>
      <c r="D59">
        <v>0</v>
      </c>
      <c r="E59">
        <v>2</v>
      </c>
      <c r="F59">
        <v>5</v>
      </c>
      <c r="G59">
        <v>6</v>
      </c>
      <c r="H59">
        <v>3</v>
      </c>
      <c r="I59">
        <v>2</v>
      </c>
      <c r="J59">
        <v>0</v>
      </c>
      <c r="K59">
        <v>0</v>
      </c>
      <c r="L59">
        <v>0</v>
      </c>
      <c r="M59">
        <v>0</v>
      </c>
      <c r="O59" s="13" t="s">
        <v>65</v>
      </c>
      <c r="P59" s="13" t="s">
        <v>76</v>
      </c>
      <c r="Q59">
        <v>3</v>
      </c>
      <c r="R59">
        <v>4</v>
      </c>
      <c r="S59">
        <v>4</v>
      </c>
      <c r="T59">
        <v>2</v>
      </c>
      <c r="U59">
        <v>0</v>
      </c>
      <c r="V59">
        <v>0</v>
      </c>
      <c r="W59">
        <v>0</v>
      </c>
      <c r="X59">
        <v>0</v>
      </c>
      <c r="Y59">
        <v>0</v>
      </c>
      <c r="Z59">
        <v>0</v>
      </c>
    </row>
    <row r="60" spans="1:26">
      <c r="C60" s="13"/>
      <c r="O60" s="13" t="s">
        <v>65</v>
      </c>
      <c r="P60" s="13" t="s">
        <v>62</v>
      </c>
      <c r="Q60">
        <v>0</v>
      </c>
      <c r="R60">
        <v>0</v>
      </c>
      <c r="S60">
        <v>0</v>
      </c>
      <c r="T60">
        <v>0</v>
      </c>
      <c r="U60">
        <v>0</v>
      </c>
      <c r="V60">
        <v>0</v>
      </c>
      <c r="W60">
        <v>0</v>
      </c>
      <c r="X60">
        <v>1</v>
      </c>
      <c r="Y60">
        <v>1</v>
      </c>
      <c r="Z60">
        <v>0</v>
      </c>
    </row>
    <row r="61" spans="1:26">
      <c r="A61" s="13" t="s">
        <v>44</v>
      </c>
      <c r="B61" s="13" t="s">
        <v>475</v>
      </c>
      <c r="C61" s="13"/>
      <c r="D61" t="s">
        <v>31</v>
      </c>
      <c r="E61" t="s">
        <v>31</v>
      </c>
      <c r="F61" t="s">
        <v>31</v>
      </c>
      <c r="G61" t="s">
        <v>31</v>
      </c>
      <c r="H61" t="s">
        <v>31</v>
      </c>
      <c r="I61" t="s">
        <v>31</v>
      </c>
      <c r="J61" t="s">
        <v>31</v>
      </c>
      <c r="K61" t="s">
        <v>31</v>
      </c>
      <c r="L61" t="s">
        <v>31</v>
      </c>
      <c r="M61" t="s">
        <v>31</v>
      </c>
      <c r="O61" s="13" t="s">
        <v>65</v>
      </c>
      <c r="P61" s="13" t="s">
        <v>63</v>
      </c>
      <c r="Q61">
        <v>0</v>
      </c>
      <c r="R61">
        <v>0</v>
      </c>
      <c r="S61">
        <v>0</v>
      </c>
      <c r="T61">
        <v>0</v>
      </c>
      <c r="U61">
        <v>0</v>
      </c>
      <c r="V61">
        <v>0</v>
      </c>
      <c r="W61">
        <v>1</v>
      </c>
      <c r="X61">
        <v>0</v>
      </c>
      <c r="Y61">
        <v>0</v>
      </c>
      <c r="Z61">
        <v>0</v>
      </c>
    </row>
    <row r="62" spans="1:26">
      <c r="A62" s="13" t="s">
        <v>45</v>
      </c>
      <c r="C62" s="13"/>
      <c r="D62">
        <v>9</v>
      </c>
      <c r="E62">
        <v>10</v>
      </c>
      <c r="F62">
        <v>16</v>
      </c>
      <c r="G62">
        <v>17</v>
      </c>
      <c r="H62">
        <v>25</v>
      </c>
      <c r="I62">
        <v>9</v>
      </c>
      <c r="J62">
        <v>4</v>
      </c>
      <c r="K62">
        <v>2</v>
      </c>
      <c r="L62">
        <v>0</v>
      </c>
      <c r="M62">
        <v>0</v>
      </c>
      <c r="O62" t="s">
        <v>118</v>
      </c>
      <c r="P62" s="13" t="s">
        <v>78</v>
      </c>
      <c r="Q62">
        <v>0</v>
      </c>
      <c r="R62">
        <v>2</v>
      </c>
      <c r="S62">
        <v>3</v>
      </c>
      <c r="T62">
        <v>5</v>
      </c>
      <c r="U62">
        <v>2</v>
      </c>
      <c r="V62">
        <v>7</v>
      </c>
      <c r="W62">
        <v>7</v>
      </c>
      <c r="X62">
        <v>2</v>
      </c>
      <c r="Y62">
        <v>0</v>
      </c>
      <c r="Z62">
        <v>0</v>
      </c>
    </row>
    <row r="63" spans="1:26">
      <c r="C63" s="13"/>
    </row>
    <row r="64" spans="1:26">
      <c r="A64" s="13" t="s">
        <v>64</v>
      </c>
      <c r="B64" s="13" t="s">
        <v>65</v>
      </c>
      <c r="C64" s="13" t="s">
        <v>453</v>
      </c>
      <c r="D64">
        <v>0</v>
      </c>
      <c r="E64">
        <v>0</v>
      </c>
      <c r="F64">
        <v>0</v>
      </c>
      <c r="G64">
        <v>0</v>
      </c>
      <c r="H64">
        <v>0</v>
      </c>
      <c r="I64">
        <v>0</v>
      </c>
      <c r="J64">
        <v>0</v>
      </c>
      <c r="K64">
        <v>0</v>
      </c>
      <c r="L64">
        <v>2</v>
      </c>
      <c r="M64">
        <v>1</v>
      </c>
      <c r="O64" t="s">
        <v>269</v>
      </c>
    </row>
    <row r="65" spans="1:26">
      <c r="A65" s="13"/>
      <c r="C65" s="13" t="s">
        <v>354</v>
      </c>
      <c r="D65">
        <v>0</v>
      </c>
      <c r="E65">
        <v>0</v>
      </c>
      <c r="F65">
        <v>0</v>
      </c>
      <c r="G65">
        <v>0</v>
      </c>
      <c r="H65">
        <v>0</v>
      </c>
      <c r="I65">
        <v>0</v>
      </c>
      <c r="J65">
        <v>0</v>
      </c>
      <c r="K65">
        <v>33</v>
      </c>
      <c r="L65">
        <v>36</v>
      </c>
      <c r="M65">
        <v>39</v>
      </c>
      <c r="O65" t="s">
        <v>268</v>
      </c>
      <c r="Q65">
        <f>SUM(Q3:Q62)</f>
        <v>92</v>
      </c>
      <c r="R65">
        <f t="shared" ref="R65:Z65" si="0">SUM(R3:R62)</f>
        <v>102</v>
      </c>
      <c r="S65">
        <f t="shared" si="0"/>
        <v>134</v>
      </c>
      <c r="T65">
        <f t="shared" si="0"/>
        <v>112</v>
      </c>
      <c r="U65">
        <f t="shared" si="0"/>
        <v>119</v>
      </c>
      <c r="V65">
        <f t="shared" si="0"/>
        <v>68</v>
      </c>
      <c r="W65">
        <f t="shared" si="0"/>
        <v>50</v>
      </c>
      <c r="X65">
        <f t="shared" si="0"/>
        <v>105</v>
      </c>
      <c r="Y65">
        <f t="shared" si="0"/>
        <v>124</v>
      </c>
      <c r="Z65">
        <f t="shared" si="0"/>
        <v>137</v>
      </c>
    </row>
    <row r="66" spans="1:26">
      <c r="C66" s="13" t="s">
        <v>66</v>
      </c>
      <c r="D66">
        <v>0</v>
      </c>
      <c r="E66">
        <v>1</v>
      </c>
      <c r="F66">
        <v>0</v>
      </c>
      <c r="G66">
        <v>1</v>
      </c>
      <c r="H66">
        <v>0</v>
      </c>
      <c r="I66">
        <v>0</v>
      </c>
      <c r="J66">
        <v>0</v>
      </c>
      <c r="K66">
        <v>0</v>
      </c>
      <c r="L66">
        <v>0</v>
      </c>
      <c r="M66">
        <v>0</v>
      </c>
      <c r="P66" s="13" t="s">
        <v>200</v>
      </c>
      <c r="Q66">
        <f>D92</f>
        <v>92</v>
      </c>
      <c r="R66">
        <f t="shared" ref="R66:Z66" si="1">E92</f>
        <v>102</v>
      </c>
      <c r="S66">
        <f t="shared" si="1"/>
        <v>134</v>
      </c>
      <c r="T66">
        <f t="shared" si="1"/>
        <v>112</v>
      </c>
      <c r="U66">
        <f t="shared" si="1"/>
        <v>119</v>
      </c>
      <c r="V66">
        <f t="shared" si="1"/>
        <v>68</v>
      </c>
      <c r="W66">
        <f t="shared" si="1"/>
        <v>50</v>
      </c>
      <c r="X66">
        <f t="shared" si="1"/>
        <v>105</v>
      </c>
      <c r="Y66">
        <f t="shared" si="1"/>
        <v>124</v>
      </c>
      <c r="Z66">
        <f t="shared" si="1"/>
        <v>137</v>
      </c>
    </row>
    <row r="67" spans="1:26">
      <c r="A67" s="13"/>
      <c r="C67" s="13" t="s">
        <v>67</v>
      </c>
      <c r="D67">
        <v>0</v>
      </c>
      <c r="E67">
        <v>0</v>
      </c>
      <c r="F67">
        <v>0</v>
      </c>
      <c r="G67">
        <v>0</v>
      </c>
      <c r="H67">
        <v>0</v>
      </c>
      <c r="I67">
        <v>0</v>
      </c>
      <c r="J67">
        <v>1</v>
      </c>
      <c r="K67">
        <v>0</v>
      </c>
      <c r="L67">
        <v>0</v>
      </c>
      <c r="M67">
        <v>0</v>
      </c>
    </row>
    <row r="68" spans="1:26">
      <c r="A68" s="13"/>
      <c r="C68" s="13" t="s">
        <v>68</v>
      </c>
      <c r="D68">
        <v>9</v>
      </c>
      <c r="E68">
        <v>7</v>
      </c>
      <c r="F68">
        <v>7</v>
      </c>
      <c r="G68">
        <v>0</v>
      </c>
      <c r="H68">
        <v>0</v>
      </c>
      <c r="I68">
        <v>0</v>
      </c>
      <c r="J68">
        <v>0</v>
      </c>
      <c r="K68">
        <v>0</v>
      </c>
      <c r="L68">
        <v>1</v>
      </c>
      <c r="M68">
        <v>1</v>
      </c>
    </row>
    <row r="69" spans="1:26">
      <c r="C69" s="13" t="s">
        <v>69</v>
      </c>
      <c r="D69">
        <v>2</v>
      </c>
      <c r="E69">
        <v>2</v>
      </c>
      <c r="F69">
        <v>3</v>
      </c>
      <c r="G69">
        <v>0</v>
      </c>
      <c r="H69">
        <v>0</v>
      </c>
      <c r="I69">
        <v>0</v>
      </c>
      <c r="J69">
        <v>0</v>
      </c>
      <c r="K69">
        <v>0</v>
      </c>
      <c r="L69">
        <v>0</v>
      </c>
      <c r="M69">
        <v>0</v>
      </c>
    </row>
    <row r="70" spans="1:26">
      <c r="C70" s="13" t="s">
        <v>484</v>
      </c>
      <c r="D70">
        <v>0</v>
      </c>
      <c r="E70">
        <v>0</v>
      </c>
      <c r="F70">
        <v>0</v>
      </c>
      <c r="G70">
        <v>0</v>
      </c>
      <c r="H70">
        <v>0</v>
      </c>
      <c r="I70">
        <v>0</v>
      </c>
      <c r="J70">
        <v>0</v>
      </c>
      <c r="K70">
        <v>0</v>
      </c>
      <c r="L70">
        <v>0</v>
      </c>
      <c r="M70">
        <v>4</v>
      </c>
    </row>
    <row r="71" spans="1:26">
      <c r="A71" s="13"/>
      <c r="C71" s="13" t="s">
        <v>454</v>
      </c>
      <c r="D71">
        <v>0</v>
      </c>
      <c r="E71">
        <v>0</v>
      </c>
      <c r="F71">
        <v>0</v>
      </c>
      <c r="G71">
        <v>0</v>
      </c>
      <c r="H71">
        <v>0</v>
      </c>
      <c r="I71">
        <v>0</v>
      </c>
      <c r="J71">
        <v>0</v>
      </c>
      <c r="K71">
        <v>0</v>
      </c>
      <c r="L71">
        <v>1</v>
      </c>
      <c r="M71">
        <v>3</v>
      </c>
    </row>
    <row r="72" spans="1:26">
      <c r="C72" s="13" t="s">
        <v>70</v>
      </c>
      <c r="D72">
        <v>1</v>
      </c>
      <c r="E72">
        <v>0</v>
      </c>
      <c r="F72">
        <v>0</v>
      </c>
      <c r="G72">
        <v>0</v>
      </c>
      <c r="H72">
        <v>0</v>
      </c>
      <c r="I72">
        <v>0</v>
      </c>
      <c r="J72">
        <v>0</v>
      </c>
      <c r="K72">
        <v>0</v>
      </c>
      <c r="L72">
        <v>0</v>
      </c>
      <c r="M72">
        <v>0</v>
      </c>
    </row>
    <row r="73" spans="1:26">
      <c r="C73" s="13" t="s">
        <v>71</v>
      </c>
      <c r="D73">
        <v>1</v>
      </c>
      <c r="E73">
        <v>4</v>
      </c>
      <c r="F73">
        <v>2</v>
      </c>
      <c r="G73">
        <v>2</v>
      </c>
      <c r="H73">
        <v>2</v>
      </c>
      <c r="I73">
        <v>0</v>
      </c>
      <c r="J73">
        <v>0</v>
      </c>
      <c r="K73">
        <v>0</v>
      </c>
      <c r="L73">
        <v>0</v>
      </c>
      <c r="M73">
        <v>0</v>
      </c>
    </row>
    <row r="74" spans="1:26">
      <c r="C74" s="13" t="s">
        <v>72</v>
      </c>
      <c r="D74">
        <v>4</v>
      </c>
      <c r="E74">
        <v>5</v>
      </c>
      <c r="F74">
        <v>6</v>
      </c>
      <c r="G74">
        <v>5</v>
      </c>
      <c r="H74">
        <v>0</v>
      </c>
      <c r="I74">
        <v>0</v>
      </c>
      <c r="J74">
        <v>0</v>
      </c>
      <c r="K74">
        <v>0</v>
      </c>
      <c r="L74">
        <v>0</v>
      </c>
      <c r="M74">
        <v>0</v>
      </c>
    </row>
    <row r="75" spans="1:26">
      <c r="C75" s="13" t="s">
        <v>73</v>
      </c>
      <c r="D75">
        <v>0</v>
      </c>
      <c r="E75">
        <v>0</v>
      </c>
      <c r="F75">
        <v>0</v>
      </c>
      <c r="G75">
        <v>0</v>
      </c>
      <c r="H75">
        <v>2</v>
      </c>
      <c r="I75">
        <v>3</v>
      </c>
      <c r="J75">
        <v>1</v>
      </c>
      <c r="K75">
        <v>0</v>
      </c>
      <c r="L75">
        <v>2</v>
      </c>
      <c r="M75">
        <v>2</v>
      </c>
    </row>
    <row r="76" spans="1:26">
      <c r="C76" s="13" t="s">
        <v>74</v>
      </c>
      <c r="D76">
        <v>2</v>
      </c>
      <c r="E76">
        <v>1</v>
      </c>
      <c r="F76">
        <v>0</v>
      </c>
      <c r="G76">
        <v>0</v>
      </c>
      <c r="H76">
        <v>0</v>
      </c>
      <c r="I76">
        <v>0</v>
      </c>
      <c r="J76">
        <v>0</v>
      </c>
      <c r="K76">
        <v>0</v>
      </c>
      <c r="L76">
        <v>0</v>
      </c>
      <c r="M76">
        <v>0</v>
      </c>
    </row>
    <row r="77" spans="1:26">
      <c r="C77" s="13" t="s">
        <v>455</v>
      </c>
      <c r="D77">
        <v>0</v>
      </c>
      <c r="E77">
        <v>0</v>
      </c>
      <c r="F77">
        <v>0</v>
      </c>
      <c r="G77">
        <v>0</v>
      </c>
      <c r="H77">
        <v>0</v>
      </c>
      <c r="I77">
        <v>0</v>
      </c>
      <c r="J77">
        <v>0</v>
      </c>
      <c r="K77">
        <v>0</v>
      </c>
      <c r="L77">
        <v>3</v>
      </c>
      <c r="M77">
        <v>3</v>
      </c>
    </row>
    <row r="78" spans="1:26">
      <c r="C78" s="13" t="s">
        <v>75</v>
      </c>
      <c r="D78">
        <v>0</v>
      </c>
      <c r="E78">
        <v>0</v>
      </c>
      <c r="F78">
        <v>1</v>
      </c>
      <c r="G78">
        <v>0</v>
      </c>
      <c r="H78">
        <v>0</v>
      </c>
      <c r="I78">
        <v>0</v>
      </c>
      <c r="J78">
        <v>0</v>
      </c>
      <c r="K78">
        <v>0</v>
      </c>
      <c r="L78">
        <v>0</v>
      </c>
      <c r="M78">
        <v>0</v>
      </c>
    </row>
    <row r="79" spans="1:26">
      <c r="C79" s="13" t="s">
        <v>76</v>
      </c>
      <c r="D79">
        <v>3</v>
      </c>
      <c r="E79">
        <v>4</v>
      </c>
      <c r="F79">
        <v>4</v>
      </c>
      <c r="G79">
        <v>2</v>
      </c>
      <c r="H79">
        <v>0</v>
      </c>
      <c r="I79">
        <v>0</v>
      </c>
      <c r="J79">
        <v>0</v>
      </c>
      <c r="K79">
        <v>0</v>
      </c>
      <c r="L79">
        <v>0</v>
      </c>
      <c r="M79">
        <v>0</v>
      </c>
    </row>
    <row r="80" spans="1:26">
      <c r="C80" s="13" t="s">
        <v>62</v>
      </c>
      <c r="D80">
        <v>0</v>
      </c>
      <c r="E80">
        <v>0</v>
      </c>
      <c r="F80">
        <v>0</v>
      </c>
      <c r="G80">
        <v>0</v>
      </c>
      <c r="H80">
        <v>0</v>
      </c>
      <c r="I80">
        <v>0</v>
      </c>
      <c r="J80">
        <v>0</v>
      </c>
      <c r="K80">
        <v>1</v>
      </c>
      <c r="L80">
        <v>1</v>
      </c>
      <c r="M80">
        <v>0</v>
      </c>
    </row>
    <row r="81" spans="1:13">
      <c r="C81" s="13" t="s">
        <v>63</v>
      </c>
      <c r="D81">
        <v>0</v>
      </c>
      <c r="E81">
        <v>0</v>
      </c>
      <c r="F81">
        <v>0</v>
      </c>
      <c r="G81">
        <v>0</v>
      </c>
      <c r="H81">
        <v>0</v>
      </c>
      <c r="I81">
        <v>0</v>
      </c>
      <c r="J81">
        <v>1</v>
      </c>
      <c r="K81">
        <v>0</v>
      </c>
      <c r="L81">
        <v>0</v>
      </c>
      <c r="M81">
        <v>0</v>
      </c>
    </row>
    <row r="83" spans="1:13">
      <c r="A83" s="13" t="s">
        <v>44</v>
      </c>
      <c r="B83" s="13" t="s">
        <v>475</v>
      </c>
      <c r="D83" t="s">
        <v>31</v>
      </c>
      <c r="E83" t="s">
        <v>31</v>
      </c>
      <c r="F83" t="s">
        <v>31</v>
      </c>
      <c r="G83" t="s">
        <v>31</v>
      </c>
      <c r="H83" t="s">
        <v>31</v>
      </c>
      <c r="I83" t="s">
        <v>31</v>
      </c>
      <c r="J83" t="s">
        <v>31</v>
      </c>
      <c r="K83" t="s">
        <v>31</v>
      </c>
      <c r="L83" t="s">
        <v>31</v>
      </c>
      <c r="M83" t="s">
        <v>31</v>
      </c>
    </row>
    <row r="84" spans="1:13">
      <c r="A84" s="13" t="s">
        <v>45</v>
      </c>
      <c r="D84">
        <v>22</v>
      </c>
      <c r="E84">
        <v>24</v>
      </c>
      <c r="F84">
        <v>23</v>
      </c>
      <c r="G84">
        <v>10</v>
      </c>
      <c r="H84">
        <v>4</v>
      </c>
      <c r="I84">
        <v>3</v>
      </c>
      <c r="J84">
        <v>3</v>
      </c>
      <c r="K84">
        <v>34</v>
      </c>
      <c r="L84">
        <v>46</v>
      </c>
      <c r="M84">
        <v>53</v>
      </c>
    </row>
    <row r="86" spans="1:13">
      <c r="A86" s="13" t="s">
        <v>77</v>
      </c>
      <c r="C86" s="13" t="s">
        <v>78</v>
      </c>
      <c r="D86">
        <v>0</v>
      </c>
      <c r="E86">
        <v>2</v>
      </c>
      <c r="F86">
        <v>3</v>
      </c>
      <c r="G86">
        <v>5</v>
      </c>
      <c r="H86">
        <v>2</v>
      </c>
      <c r="I86">
        <v>7</v>
      </c>
      <c r="J86">
        <v>7</v>
      </c>
      <c r="K86">
        <v>2</v>
      </c>
      <c r="L86">
        <v>0</v>
      </c>
      <c r="M86">
        <v>0</v>
      </c>
    </row>
    <row r="88" spans="1:13">
      <c r="A88" s="13" t="s">
        <v>44</v>
      </c>
      <c r="B88" s="13" t="s">
        <v>475</v>
      </c>
      <c r="D88" t="s">
        <v>31</v>
      </c>
      <c r="E88" t="s">
        <v>31</v>
      </c>
      <c r="F88" t="s">
        <v>31</v>
      </c>
      <c r="G88" t="s">
        <v>31</v>
      </c>
      <c r="H88" t="s">
        <v>31</v>
      </c>
      <c r="I88" t="s">
        <v>31</v>
      </c>
      <c r="J88" t="s">
        <v>31</v>
      </c>
      <c r="K88" t="s">
        <v>31</v>
      </c>
      <c r="L88" t="s">
        <v>31</v>
      </c>
      <c r="M88" t="s">
        <v>31</v>
      </c>
    </row>
    <row r="89" spans="1:13">
      <c r="A89" s="13" t="s">
        <v>45</v>
      </c>
      <c r="D89">
        <v>0</v>
      </c>
      <c r="E89">
        <v>2</v>
      </c>
      <c r="F89">
        <v>3</v>
      </c>
      <c r="G89">
        <v>5</v>
      </c>
      <c r="H89">
        <v>2</v>
      </c>
      <c r="I89">
        <v>7</v>
      </c>
      <c r="J89">
        <v>7</v>
      </c>
      <c r="K89">
        <v>2</v>
      </c>
      <c r="L89">
        <v>0</v>
      </c>
      <c r="M89">
        <v>0</v>
      </c>
    </row>
    <row r="91" spans="1:13">
      <c r="D91" t="s">
        <v>31</v>
      </c>
      <c r="E91" t="s">
        <v>31</v>
      </c>
      <c r="F91" t="s">
        <v>31</v>
      </c>
      <c r="G91" t="s">
        <v>31</v>
      </c>
      <c r="H91" t="s">
        <v>31</v>
      </c>
      <c r="I91" t="s">
        <v>31</v>
      </c>
      <c r="J91" t="s">
        <v>31</v>
      </c>
      <c r="K91" t="s">
        <v>31</v>
      </c>
      <c r="L91" t="s">
        <v>31</v>
      </c>
      <c r="M91" t="s">
        <v>31</v>
      </c>
    </row>
    <row r="92" spans="1:13">
      <c r="A92" s="13" t="s">
        <v>45</v>
      </c>
      <c r="D92">
        <v>92</v>
      </c>
      <c r="E92">
        <v>102</v>
      </c>
      <c r="F92">
        <v>134</v>
      </c>
      <c r="G92">
        <v>112</v>
      </c>
      <c r="H92">
        <v>119</v>
      </c>
      <c r="I92">
        <v>68</v>
      </c>
      <c r="J92">
        <v>50</v>
      </c>
      <c r="K92">
        <v>105</v>
      </c>
      <c r="L92">
        <v>124</v>
      </c>
      <c r="M92">
        <v>137</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F56A5-2073-4E8B-B211-BF78D56B5FE0}">
  <sheetPr>
    <tabColor rgb="FF92D050"/>
  </sheetPr>
  <dimension ref="A1:O14"/>
  <sheetViews>
    <sheetView workbookViewId="0"/>
  </sheetViews>
  <sheetFormatPr defaultRowHeight="15"/>
  <cols>
    <col min="1" max="1" width="30.7109375" bestFit="1" customWidth="1"/>
    <col min="2" max="11" width="9.140625" customWidth="1"/>
  </cols>
  <sheetData>
    <row r="1" spans="1:15" ht="23.25" customHeight="1">
      <c r="A1" s="63" t="s">
        <v>6</v>
      </c>
      <c r="B1" s="63"/>
      <c r="C1" s="63"/>
      <c r="D1" s="63"/>
      <c r="E1" s="63"/>
      <c r="F1" s="63"/>
      <c r="G1" s="63"/>
      <c r="H1" s="63"/>
      <c r="I1" s="63"/>
      <c r="J1" s="63"/>
      <c r="K1" s="63"/>
    </row>
    <row r="2" spans="1:15" ht="23.25">
      <c r="A2" s="63" t="s">
        <v>281</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c r="M3" s="66"/>
      <c r="N3" s="66"/>
      <c r="O3" s="66"/>
    </row>
    <row r="7" spans="1:15">
      <c r="A7" s="69" t="s">
        <v>266</v>
      </c>
      <c r="B7" s="70" t="s">
        <v>248</v>
      </c>
      <c r="C7" s="70" t="s">
        <v>249</v>
      </c>
      <c r="D7" s="70" t="s">
        <v>250</v>
      </c>
      <c r="E7" s="70" t="s">
        <v>251</v>
      </c>
      <c r="F7" s="70" t="s">
        <v>252</v>
      </c>
      <c r="G7" s="70" t="s">
        <v>253</v>
      </c>
      <c r="H7" s="70" t="s">
        <v>254</v>
      </c>
      <c r="I7" s="70" t="s">
        <v>314</v>
      </c>
      <c r="J7" s="70" t="s">
        <v>384</v>
      </c>
      <c r="K7" s="70" t="s">
        <v>466</v>
      </c>
    </row>
    <row r="8" spans="1:15">
      <c r="A8" s="15" t="s">
        <v>81</v>
      </c>
      <c r="B8" s="16"/>
      <c r="C8" s="16"/>
      <c r="D8" s="16"/>
      <c r="E8" s="16"/>
      <c r="F8" s="16"/>
      <c r="G8" s="16"/>
      <c r="H8" s="16"/>
      <c r="I8" s="16"/>
      <c r="J8" s="16"/>
      <c r="K8" s="16"/>
    </row>
    <row r="9" spans="1:15">
      <c r="A9" s="21" t="s">
        <v>441</v>
      </c>
      <c r="B9" s="16">
        <v>0</v>
      </c>
      <c r="C9" s="16">
        <v>0</v>
      </c>
      <c r="D9" s="16">
        <v>1</v>
      </c>
      <c r="E9" s="16">
        <v>0</v>
      </c>
      <c r="F9" s="16">
        <v>0</v>
      </c>
      <c r="G9" s="16">
        <v>0</v>
      </c>
      <c r="H9" s="16">
        <v>0</v>
      </c>
      <c r="I9" s="16">
        <v>0</v>
      </c>
      <c r="J9" s="16">
        <v>0</v>
      </c>
      <c r="K9" s="16">
        <v>0</v>
      </c>
    </row>
    <row r="10" spans="1:15">
      <c r="A10" s="15" t="s">
        <v>280</v>
      </c>
      <c r="B10" s="16">
        <v>0</v>
      </c>
      <c r="C10" s="16">
        <v>0</v>
      </c>
      <c r="D10" s="16">
        <v>1</v>
      </c>
      <c r="E10" s="16">
        <v>0</v>
      </c>
      <c r="F10" s="16">
        <v>0</v>
      </c>
      <c r="G10" s="16">
        <v>0</v>
      </c>
      <c r="H10" s="16">
        <v>0</v>
      </c>
      <c r="I10" s="16">
        <v>0</v>
      </c>
      <c r="J10" s="16">
        <v>0</v>
      </c>
      <c r="K10" s="16">
        <v>0</v>
      </c>
    </row>
    <row r="11" spans="1:15">
      <c r="A11" s="15" t="s">
        <v>65</v>
      </c>
      <c r="B11" s="16"/>
      <c r="C11" s="16"/>
      <c r="D11" s="16"/>
      <c r="E11" s="16"/>
      <c r="F11" s="16"/>
      <c r="G11" s="16"/>
      <c r="H11" s="16"/>
      <c r="I11" s="16"/>
      <c r="J11" s="16"/>
      <c r="K11" s="16"/>
    </row>
    <row r="12" spans="1:15">
      <c r="A12" s="21" t="s">
        <v>79</v>
      </c>
      <c r="B12" s="16">
        <v>0</v>
      </c>
      <c r="C12" s="16">
        <v>0</v>
      </c>
      <c r="D12" s="16">
        <v>2</v>
      </c>
      <c r="E12" s="16">
        <v>1</v>
      </c>
      <c r="F12" s="16">
        <v>1</v>
      </c>
      <c r="G12" s="16">
        <v>1</v>
      </c>
      <c r="H12" s="16">
        <v>2</v>
      </c>
      <c r="I12" s="16">
        <v>5</v>
      </c>
      <c r="J12" s="16">
        <v>5</v>
      </c>
      <c r="K12" s="16">
        <v>3</v>
      </c>
    </row>
    <row r="13" spans="1:15">
      <c r="A13" s="15" t="s">
        <v>273</v>
      </c>
      <c r="B13" s="16">
        <v>0</v>
      </c>
      <c r="C13" s="16">
        <v>0</v>
      </c>
      <c r="D13" s="16">
        <v>2</v>
      </c>
      <c r="E13" s="16">
        <v>1</v>
      </c>
      <c r="F13" s="16">
        <v>1</v>
      </c>
      <c r="G13" s="16">
        <v>1</v>
      </c>
      <c r="H13" s="16">
        <v>2</v>
      </c>
      <c r="I13" s="16">
        <v>5</v>
      </c>
      <c r="J13" s="16">
        <v>5</v>
      </c>
      <c r="K13" s="16">
        <v>3</v>
      </c>
    </row>
    <row r="14" spans="1:15">
      <c r="A14" s="71" t="s">
        <v>276</v>
      </c>
      <c r="B14" s="70">
        <v>0</v>
      </c>
      <c r="C14" s="70">
        <v>0</v>
      </c>
      <c r="D14" s="70">
        <v>3</v>
      </c>
      <c r="E14" s="70">
        <v>1</v>
      </c>
      <c r="F14" s="70">
        <v>1</v>
      </c>
      <c r="G14" s="70">
        <v>1</v>
      </c>
      <c r="H14" s="70">
        <v>2</v>
      </c>
      <c r="I14" s="70">
        <v>5</v>
      </c>
      <c r="J14" s="70">
        <v>5</v>
      </c>
      <c r="K14" s="70">
        <v>3</v>
      </c>
    </row>
  </sheetData>
  <hyperlinks>
    <hyperlink ref="M2:O3" location="'Table of Contents'!A1" display="Click here to return to the Table of Contents" xr:uid="{A5A7D0E9-14B1-4D60-BE6C-48F57FFCF363}"/>
  </hyperlinks>
  <pageMargins left="0.7" right="0.7" top="0.75" bottom="0.75" header="0.3" footer="0.3"/>
  <pageSetup orientation="portrait" horizontalDpi="4294967293" verticalDpi="0" r:id="rId2"/>
  <drawing r:id="rId3"/>
  <extLst>
    <ext xmlns:x14="http://schemas.microsoft.com/office/spreadsheetml/2009/9/main" uri="{A8765BA9-456A-4dab-B4F3-ACF838C121DE}">
      <x14:slicerList>
        <x14:slicer r:id="rId4"/>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5F9-66EE-4676-A38C-8403B4A3B7D6}">
  <sheetPr>
    <tabColor rgb="FF0070C0"/>
  </sheetPr>
  <dimension ref="A1:Z16"/>
  <sheetViews>
    <sheetView topLeftCell="G1" zoomScale="86" zoomScaleNormal="86" workbookViewId="0">
      <selection activeCell="G1" sqref="G1"/>
    </sheetView>
  </sheetViews>
  <sheetFormatPr defaultRowHeight="15"/>
  <cols>
    <col min="2" max="2" width="13.140625" customWidth="1"/>
    <col min="3" max="3" width="24.42578125" customWidth="1"/>
    <col min="15" max="16" width="31.7109375" bestFit="1" customWidth="1"/>
  </cols>
  <sheetData>
    <row r="1" spans="1:26">
      <c r="A1" s="13" t="s">
        <v>37</v>
      </c>
      <c r="B1" s="13" t="s">
        <v>38</v>
      </c>
      <c r="C1" s="13" t="s">
        <v>39</v>
      </c>
      <c r="D1" t="s">
        <v>19</v>
      </c>
      <c r="E1" t="s">
        <v>20</v>
      </c>
      <c r="F1" t="s">
        <v>21</v>
      </c>
      <c r="G1" t="s">
        <v>22</v>
      </c>
      <c r="H1" t="s">
        <v>23</v>
      </c>
      <c r="I1" t="s">
        <v>24</v>
      </c>
      <c r="J1" t="s">
        <v>25</v>
      </c>
      <c r="K1" t="s">
        <v>26</v>
      </c>
      <c r="L1" t="s">
        <v>27</v>
      </c>
      <c r="M1" t="s">
        <v>28</v>
      </c>
      <c r="O1" t="s">
        <v>228</v>
      </c>
    </row>
    <row r="2" spans="1:26">
      <c r="A2" s="13" t="s">
        <v>29</v>
      </c>
      <c r="B2" s="13" t="s">
        <v>40</v>
      </c>
      <c r="C2" s="13" t="s">
        <v>40</v>
      </c>
      <c r="D2" t="s">
        <v>31</v>
      </c>
      <c r="E2" t="s">
        <v>31</v>
      </c>
      <c r="F2" t="s">
        <v>31</v>
      </c>
      <c r="G2" t="s">
        <v>31</v>
      </c>
      <c r="H2" t="s">
        <v>31</v>
      </c>
      <c r="I2" t="s">
        <v>31</v>
      </c>
      <c r="J2" t="s">
        <v>31</v>
      </c>
      <c r="K2" t="s">
        <v>31</v>
      </c>
      <c r="L2" t="s">
        <v>31</v>
      </c>
      <c r="M2" t="s">
        <v>31</v>
      </c>
      <c r="O2" t="s">
        <v>278</v>
      </c>
      <c r="P2" t="s">
        <v>267</v>
      </c>
      <c r="Q2" t="s">
        <v>230</v>
      </c>
      <c r="R2" t="s">
        <v>231</v>
      </c>
      <c r="S2" t="s">
        <v>232</v>
      </c>
      <c r="T2" t="s">
        <v>233</v>
      </c>
      <c r="U2" t="s">
        <v>234</v>
      </c>
      <c r="V2" t="s">
        <v>235</v>
      </c>
      <c r="W2" t="s">
        <v>236</v>
      </c>
      <c r="X2" t="s">
        <v>310</v>
      </c>
      <c r="Y2" t="s">
        <v>383</v>
      </c>
      <c r="Z2" t="s">
        <v>463</v>
      </c>
    </row>
    <row r="3" spans="1:26">
      <c r="A3" s="13" t="s">
        <v>64</v>
      </c>
      <c r="B3" s="13" t="s">
        <v>65</v>
      </c>
      <c r="C3" s="13" t="s">
        <v>79</v>
      </c>
      <c r="D3">
        <v>0</v>
      </c>
      <c r="E3">
        <v>0</v>
      </c>
      <c r="F3">
        <v>2</v>
      </c>
      <c r="G3">
        <v>1</v>
      </c>
      <c r="H3">
        <v>1</v>
      </c>
      <c r="I3">
        <v>1</v>
      </c>
      <c r="J3">
        <v>2</v>
      </c>
      <c r="K3">
        <v>5</v>
      </c>
      <c r="L3">
        <v>5</v>
      </c>
      <c r="M3">
        <v>3</v>
      </c>
      <c r="O3" t="s">
        <v>65</v>
      </c>
      <c r="P3" t="s">
        <v>79</v>
      </c>
      <c r="Q3">
        <f>D3</f>
        <v>0</v>
      </c>
      <c r="R3">
        <f>E3</f>
        <v>0</v>
      </c>
      <c r="S3">
        <f t="shared" ref="S3:Z3" si="0">F3</f>
        <v>2</v>
      </c>
      <c r="T3">
        <f t="shared" si="0"/>
        <v>1</v>
      </c>
      <c r="U3">
        <f t="shared" si="0"/>
        <v>1</v>
      </c>
      <c r="V3">
        <f t="shared" si="0"/>
        <v>1</v>
      </c>
      <c r="W3">
        <f t="shared" si="0"/>
        <v>2</v>
      </c>
      <c r="X3">
        <f t="shared" si="0"/>
        <v>5</v>
      </c>
      <c r="Y3">
        <f t="shared" si="0"/>
        <v>5</v>
      </c>
      <c r="Z3">
        <f t="shared" si="0"/>
        <v>3</v>
      </c>
    </row>
    <row r="4" spans="1:26">
      <c r="A4" s="13" t="s">
        <v>44</v>
      </c>
      <c r="D4" t="s">
        <v>31</v>
      </c>
      <c r="E4" t="s">
        <v>31</v>
      </c>
      <c r="F4" t="s">
        <v>31</v>
      </c>
      <c r="G4" t="s">
        <v>31</v>
      </c>
      <c r="H4" t="s">
        <v>31</v>
      </c>
      <c r="I4" t="s">
        <v>31</v>
      </c>
      <c r="J4" t="s">
        <v>31</v>
      </c>
      <c r="K4" t="s">
        <v>31</v>
      </c>
      <c r="L4" t="s">
        <v>31</v>
      </c>
      <c r="M4" t="s">
        <v>31</v>
      </c>
      <c r="O4" t="s">
        <v>81</v>
      </c>
      <c r="P4" s="13" t="s">
        <v>441</v>
      </c>
      <c r="Q4">
        <f t="shared" ref="Q4:Z4" si="1">D9</f>
        <v>0</v>
      </c>
      <c r="R4">
        <f t="shared" si="1"/>
        <v>0</v>
      </c>
      <c r="S4">
        <f t="shared" si="1"/>
        <v>1</v>
      </c>
      <c r="T4">
        <f t="shared" si="1"/>
        <v>0</v>
      </c>
      <c r="U4">
        <f t="shared" si="1"/>
        <v>0</v>
      </c>
      <c r="V4">
        <f t="shared" si="1"/>
        <v>0</v>
      </c>
      <c r="W4">
        <f t="shared" si="1"/>
        <v>0</v>
      </c>
      <c r="X4">
        <f t="shared" si="1"/>
        <v>0</v>
      </c>
      <c r="Y4">
        <f t="shared" si="1"/>
        <v>0</v>
      </c>
      <c r="Z4">
        <f t="shared" si="1"/>
        <v>0</v>
      </c>
    </row>
    <row r="5" spans="1:26">
      <c r="A5" s="13" t="s">
        <v>45</v>
      </c>
      <c r="D5">
        <v>0</v>
      </c>
      <c r="E5">
        <v>0</v>
      </c>
      <c r="F5">
        <v>2</v>
      </c>
      <c r="G5">
        <v>1</v>
      </c>
      <c r="H5">
        <v>1</v>
      </c>
      <c r="I5">
        <v>1</v>
      </c>
      <c r="J5">
        <v>2</v>
      </c>
      <c r="K5">
        <v>5</v>
      </c>
      <c r="L5">
        <v>5</v>
      </c>
      <c r="M5">
        <v>3</v>
      </c>
    </row>
    <row r="6" spans="1:26">
      <c r="O6" t="s">
        <v>269</v>
      </c>
      <c r="Q6">
        <f t="shared" ref="Q6:Z6" si="2">SUM(Q3:Q4)</f>
        <v>0</v>
      </c>
      <c r="R6">
        <f t="shared" si="2"/>
        <v>0</v>
      </c>
      <c r="S6">
        <f t="shared" si="2"/>
        <v>3</v>
      </c>
      <c r="T6">
        <f t="shared" si="2"/>
        <v>1</v>
      </c>
      <c r="U6">
        <f t="shared" si="2"/>
        <v>1</v>
      </c>
      <c r="V6">
        <f t="shared" si="2"/>
        <v>1</v>
      </c>
      <c r="W6">
        <f t="shared" si="2"/>
        <v>2</v>
      </c>
      <c r="X6">
        <f t="shared" si="2"/>
        <v>5</v>
      </c>
      <c r="Y6">
        <f t="shared" si="2"/>
        <v>5</v>
      </c>
      <c r="Z6">
        <f t="shared" si="2"/>
        <v>3</v>
      </c>
    </row>
    <row r="7" spans="1:26">
      <c r="A7" s="13" t="s">
        <v>80</v>
      </c>
      <c r="B7" s="13" t="s">
        <v>81</v>
      </c>
      <c r="C7" s="13" t="s">
        <v>456</v>
      </c>
      <c r="D7">
        <v>0</v>
      </c>
      <c r="E7">
        <v>0</v>
      </c>
      <c r="F7">
        <v>0</v>
      </c>
      <c r="G7">
        <v>0</v>
      </c>
      <c r="H7">
        <v>0</v>
      </c>
      <c r="I7">
        <v>0</v>
      </c>
      <c r="J7">
        <v>0</v>
      </c>
      <c r="K7">
        <v>0</v>
      </c>
      <c r="L7">
        <v>0</v>
      </c>
      <c r="M7">
        <v>0</v>
      </c>
      <c r="O7" t="s">
        <v>279</v>
      </c>
      <c r="P7" t="s">
        <v>200</v>
      </c>
      <c r="Q7">
        <f t="shared" ref="Q7:Z7" si="3">D16</f>
        <v>0</v>
      </c>
      <c r="R7">
        <f t="shared" si="3"/>
        <v>0</v>
      </c>
      <c r="S7">
        <f t="shared" si="3"/>
        <v>3</v>
      </c>
      <c r="T7">
        <f t="shared" si="3"/>
        <v>1</v>
      </c>
      <c r="U7">
        <f t="shared" si="3"/>
        <v>1</v>
      </c>
      <c r="V7">
        <f t="shared" si="3"/>
        <v>1</v>
      </c>
      <c r="W7">
        <f t="shared" si="3"/>
        <v>2</v>
      </c>
      <c r="X7">
        <f t="shared" si="3"/>
        <v>5</v>
      </c>
      <c r="Y7">
        <f t="shared" si="3"/>
        <v>5</v>
      </c>
      <c r="Z7">
        <f t="shared" si="3"/>
        <v>3</v>
      </c>
    </row>
    <row r="8" spans="1:26">
      <c r="B8" s="13" t="s">
        <v>81</v>
      </c>
      <c r="C8" s="13" t="s">
        <v>457</v>
      </c>
      <c r="D8">
        <v>0</v>
      </c>
      <c r="E8">
        <v>0</v>
      </c>
      <c r="F8">
        <v>0</v>
      </c>
      <c r="G8">
        <v>0</v>
      </c>
      <c r="H8">
        <v>0</v>
      </c>
      <c r="I8">
        <v>0</v>
      </c>
      <c r="J8">
        <v>0</v>
      </c>
      <c r="K8">
        <v>0</v>
      </c>
      <c r="L8">
        <v>0</v>
      </c>
      <c r="M8">
        <v>0</v>
      </c>
    </row>
    <row r="9" spans="1:26">
      <c r="B9" s="13" t="s">
        <v>81</v>
      </c>
      <c r="C9" s="13" t="s">
        <v>441</v>
      </c>
      <c r="D9">
        <v>0</v>
      </c>
      <c r="E9">
        <v>0</v>
      </c>
      <c r="F9">
        <v>1</v>
      </c>
      <c r="G9">
        <v>0</v>
      </c>
      <c r="H9">
        <v>0</v>
      </c>
      <c r="I9">
        <v>0</v>
      </c>
      <c r="J9">
        <v>0</v>
      </c>
      <c r="K9">
        <v>0</v>
      </c>
      <c r="L9">
        <v>0</v>
      </c>
      <c r="M9">
        <v>0</v>
      </c>
    </row>
    <row r="10" spans="1:26">
      <c r="B10" s="13" t="s">
        <v>81</v>
      </c>
      <c r="C10" s="13" t="s">
        <v>355</v>
      </c>
      <c r="D10">
        <v>0</v>
      </c>
      <c r="E10">
        <v>0</v>
      </c>
      <c r="F10">
        <v>0</v>
      </c>
      <c r="G10">
        <v>0</v>
      </c>
      <c r="H10">
        <v>0</v>
      </c>
      <c r="I10">
        <v>0</v>
      </c>
      <c r="J10">
        <v>0</v>
      </c>
      <c r="K10">
        <v>0</v>
      </c>
      <c r="L10">
        <v>0</v>
      </c>
      <c r="M10">
        <v>0</v>
      </c>
    </row>
    <row r="11" spans="1:26">
      <c r="B11" s="13" t="s">
        <v>81</v>
      </c>
      <c r="C11" s="13" t="s">
        <v>458</v>
      </c>
      <c r="D11">
        <v>0</v>
      </c>
      <c r="E11">
        <v>0</v>
      </c>
      <c r="F11">
        <v>0</v>
      </c>
      <c r="G11">
        <v>0</v>
      </c>
      <c r="H11">
        <v>0</v>
      </c>
      <c r="I11">
        <v>0</v>
      </c>
      <c r="J11">
        <v>0</v>
      </c>
      <c r="K11">
        <v>0</v>
      </c>
      <c r="L11">
        <v>0</v>
      </c>
      <c r="M11">
        <v>0</v>
      </c>
    </row>
    <row r="12" spans="1:26">
      <c r="A12" s="13" t="s">
        <v>44</v>
      </c>
      <c r="D12" t="s">
        <v>31</v>
      </c>
      <c r="E12" t="s">
        <v>31</v>
      </c>
      <c r="F12" t="s">
        <v>31</v>
      </c>
      <c r="G12" t="s">
        <v>31</v>
      </c>
      <c r="H12" t="s">
        <v>31</v>
      </c>
      <c r="I12" t="s">
        <v>31</v>
      </c>
      <c r="J12" t="s">
        <v>31</v>
      </c>
      <c r="K12" t="s">
        <v>31</v>
      </c>
      <c r="L12" t="s">
        <v>31</v>
      </c>
      <c r="M12" t="s">
        <v>31</v>
      </c>
    </row>
    <row r="13" spans="1:26">
      <c r="A13" s="13" t="s">
        <v>45</v>
      </c>
      <c r="D13">
        <v>0</v>
      </c>
      <c r="E13">
        <v>0</v>
      </c>
      <c r="F13">
        <v>1</v>
      </c>
      <c r="G13">
        <v>0</v>
      </c>
      <c r="H13">
        <v>0</v>
      </c>
      <c r="I13">
        <v>0</v>
      </c>
      <c r="J13">
        <v>0</v>
      </c>
      <c r="K13">
        <v>0</v>
      </c>
      <c r="L13">
        <v>0</v>
      </c>
      <c r="M13">
        <v>0</v>
      </c>
    </row>
    <row r="15" spans="1:26">
      <c r="D15" t="s">
        <v>31</v>
      </c>
      <c r="E15" t="s">
        <v>31</v>
      </c>
      <c r="F15" t="s">
        <v>31</v>
      </c>
      <c r="G15" t="s">
        <v>31</v>
      </c>
      <c r="H15" t="s">
        <v>31</v>
      </c>
      <c r="I15" t="s">
        <v>31</v>
      </c>
      <c r="J15" t="s">
        <v>31</v>
      </c>
      <c r="K15" t="s">
        <v>31</v>
      </c>
      <c r="L15" t="s">
        <v>31</v>
      </c>
      <c r="M15" t="s">
        <v>31</v>
      </c>
    </row>
    <row r="16" spans="1:26">
      <c r="A16" s="13" t="s">
        <v>45</v>
      </c>
      <c r="D16">
        <v>0</v>
      </c>
      <c r="E16">
        <v>0</v>
      </c>
      <c r="F16">
        <v>3</v>
      </c>
      <c r="G16">
        <v>1</v>
      </c>
      <c r="H16">
        <v>1</v>
      </c>
      <c r="I16">
        <v>1</v>
      </c>
      <c r="J16">
        <v>2</v>
      </c>
      <c r="K16">
        <v>5</v>
      </c>
      <c r="L16">
        <v>5</v>
      </c>
      <c r="M16">
        <v>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D5CD-1379-4806-AA59-61D39CDE593A}">
  <sheetPr>
    <tabColor rgb="FF92D050"/>
  </sheetPr>
  <dimension ref="A1:O105"/>
  <sheetViews>
    <sheetView workbookViewId="0"/>
  </sheetViews>
  <sheetFormatPr defaultRowHeight="15"/>
  <cols>
    <col min="1" max="1" width="37" bestFit="1" customWidth="1"/>
    <col min="2" max="11" width="9.140625" customWidth="1"/>
  </cols>
  <sheetData>
    <row r="1" spans="1:15" ht="23.25" customHeight="1">
      <c r="A1" s="63" t="s">
        <v>6</v>
      </c>
      <c r="B1" s="63"/>
      <c r="C1" s="63"/>
      <c r="D1" s="63"/>
      <c r="E1" s="63"/>
      <c r="F1" s="63"/>
      <c r="G1" s="63"/>
      <c r="H1" s="63"/>
      <c r="I1" s="63"/>
      <c r="J1" s="63"/>
      <c r="K1" s="63"/>
    </row>
    <row r="2" spans="1:15" ht="23.25">
      <c r="A2" s="63" t="s">
        <v>283</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c r="M3" s="66"/>
      <c r="N3" s="66"/>
      <c r="O3" s="66"/>
    </row>
    <row r="7" spans="1:15">
      <c r="A7" s="69" t="s">
        <v>266</v>
      </c>
      <c r="B7" s="70" t="s">
        <v>248</v>
      </c>
      <c r="C7" s="70" t="s">
        <v>249</v>
      </c>
      <c r="D7" s="70" t="s">
        <v>250</v>
      </c>
      <c r="E7" s="70" t="s">
        <v>251</v>
      </c>
      <c r="F7" s="70" t="s">
        <v>252</v>
      </c>
      <c r="G7" s="70" t="s">
        <v>253</v>
      </c>
      <c r="H7" s="70" t="s">
        <v>254</v>
      </c>
      <c r="I7" s="70" t="s">
        <v>314</v>
      </c>
      <c r="J7" s="70" t="s">
        <v>384</v>
      </c>
      <c r="K7" s="70" t="s">
        <v>466</v>
      </c>
    </row>
    <row r="8" spans="1:15">
      <c r="A8" s="15" t="s">
        <v>42</v>
      </c>
      <c r="B8" s="16"/>
      <c r="C8" s="16"/>
      <c r="D8" s="16"/>
      <c r="E8" s="16"/>
      <c r="F8" s="16"/>
      <c r="G8" s="16"/>
      <c r="H8" s="16"/>
      <c r="J8" s="16"/>
      <c r="K8" s="16"/>
    </row>
    <row r="9" spans="1:15">
      <c r="A9" s="21" t="s">
        <v>82</v>
      </c>
      <c r="B9" s="16">
        <v>17</v>
      </c>
      <c r="C9" s="16">
        <v>12</v>
      </c>
      <c r="D9" s="16">
        <v>5</v>
      </c>
      <c r="E9" s="16">
        <v>19</v>
      </c>
      <c r="F9" s="16">
        <v>8</v>
      </c>
      <c r="G9" s="16">
        <v>14</v>
      </c>
      <c r="H9" s="16">
        <v>9</v>
      </c>
      <c r="I9" s="16">
        <v>14</v>
      </c>
      <c r="J9" s="16">
        <v>4</v>
      </c>
      <c r="K9" s="16">
        <v>14</v>
      </c>
    </row>
    <row r="10" spans="1:15">
      <c r="A10" s="21" t="s">
        <v>83</v>
      </c>
      <c r="B10" s="16">
        <v>3</v>
      </c>
      <c r="C10" s="16">
        <v>1</v>
      </c>
      <c r="D10" s="16">
        <v>0</v>
      </c>
      <c r="E10" s="16">
        <v>0</v>
      </c>
      <c r="F10" s="16">
        <v>0</v>
      </c>
      <c r="G10" s="16">
        <v>0</v>
      </c>
      <c r="H10" s="16">
        <v>0</v>
      </c>
      <c r="I10" s="16">
        <v>0</v>
      </c>
      <c r="J10" s="16">
        <v>0</v>
      </c>
      <c r="K10" s="16">
        <v>0</v>
      </c>
    </row>
    <row r="11" spans="1:15">
      <c r="A11" s="21" t="s">
        <v>84</v>
      </c>
      <c r="B11" s="16">
        <v>8</v>
      </c>
      <c r="C11" s="16">
        <v>4</v>
      </c>
      <c r="D11" s="16">
        <v>2</v>
      </c>
      <c r="E11" s="16">
        <v>4</v>
      </c>
      <c r="F11" s="16">
        <v>1</v>
      </c>
      <c r="G11" s="16">
        <v>1</v>
      </c>
      <c r="H11" s="16">
        <v>2</v>
      </c>
      <c r="I11" s="16">
        <v>4</v>
      </c>
      <c r="J11" s="16">
        <v>1</v>
      </c>
      <c r="K11" s="16">
        <v>0</v>
      </c>
    </row>
    <row r="12" spans="1:15">
      <c r="A12" s="21" t="s">
        <v>85</v>
      </c>
      <c r="B12" s="16">
        <v>1</v>
      </c>
      <c r="C12" s="16">
        <v>3</v>
      </c>
      <c r="D12" s="16">
        <v>12</v>
      </c>
      <c r="E12" s="16">
        <v>8</v>
      </c>
      <c r="F12" s="16">
        <v>13</v>
      </c>
      <c r="G12" s="16">
        <v>17</v>
      </c>
      <c r="H12" s="16">
        <v>31</v>
      </c>
      <c r="I12" s="16">
        <v>17</v>
      </c>
      <c r="J12" s="16">
        <v>21</v>
      </c>
      <c r="K12" s="16">
        <v>10</v>
      </c>
    </row>
    <row r="13" spans="1:15">
      <c r="A13" s="21" t="s">
        <v>86</v>
      </c>
      <c r="B13" s="16">
        <v>11</v>
      </c>
      <c r="C13" s="16">
        <v>20</v>
      </c>
      <c r="D13" s="16">
        <v>12</v>
      </c>
      <c r="E13" s="16">
        <v>13</v>
      </c>
      <c r="F13" s="16">
        <v>18</v>
      </c>
      <c r="G13" s="16">
        <v>9</v>
      </c>
      <c r="H13" s="16">
        <v>18</v>
      </c>
      <c r="I13" s="16">
        <v>21</v>
      </c>
      <c r="J13" s="16">
        <v>13</v>
      </c>
      <c r="K13" s="16">
        <v>10</v>
      </c>
    </row>
    <row r="14" spans="1:15">
      <c r="A14" s="21" t="s">
        <v>87</v>
      </c>
      <c r="B14" s="16">
        <v>16</v>
      </c>
      <c r="C14" s="16">
        <v>11</v>
      </c>
      <c r="D14" s="16">
        <v>21</v>
      </c>
      <c r="E14" s="16">
        <v>19</v>
      </c>
      <c r="F14" s="16">
        <v>22</v>
      </c>
      <c r="G14" s="16">
        <v>7</v>
      </c>
      <c r="H14" s="16">
        <v>21</v>
      </c>
      <c r="I14" s="16">
        <v>16</v>
      </c>
      <c r="J14" s="16">
        <v>13</v>
      </c>
      <c r="K14" s="16">
        <v>18</v>
      </c>
    </row>
    <row r="15" spans="1:15">
      <c r="A15" s="21" t="s">
        <v>88</v>
      </c>
      <c r="B15" s="16">
        <v>2</v>
      </c>
      <c r="C15" s="16">
        <v>5</v>
      </c>
      <c r="D15" s="16">
        <v>13</v>
      </c>
      <c r="E15" s="16">
        <v>11</v>
      </c>
      <c r="F15" s="16">
        <v>5</v>
      </c>
      <c r="G15" s="16">
        <v>7</v>
      </c>
      <c r="H15" s="16">
        <v>20</v>
      </c>
      <c r="I15" s="16">
        <v>15</v>
      </c>
      <c r="J15" s="16">
        <v>6</v>
      </c>
      <c r="K15" s="16">
        <v>9</v>
      </c>
    </row>
    <row r="16" spans="1:15">
      <c r="A16" s="21" t="s">
        <v>89</v>
      </c>
      <c r="B16" s="16">
        <v>12</v>
      </c>
      <c r="C16" s="16">
        <v>17</v>
      </c>
      <c r="D16" s="16">
        <v>10</v>
      </c>
      <c r="E16" s="16">
        <v>9</v>
      </c>
      <c r="F16" s="16">
        <v>5</v>
      </c>
      <c r="G16" s="16">
        <v>5</v>
      </c>
      <c r="H16" s="16">
        <v>9</v>
      </c>
      <c r="I16" s="16">
        <v>7</v>
      </c>
      <c r="J16" s="16">
        <v>6</v>
      </c>
      <c r="K16" s="16">
        <v>8</v>
      </c>
    </row>
    <row r="17" spans="1:11">
      <c r="A17" s="21" t="s">
        <v>90</v>
      </c>
      <c r="B17" s="16">
        <v>6</v>
      </c>
      <c r="C17" s="16">
        <v>2</v>
      </c>
      <c r="D17" s="16">
        <v>0</v>
      </c>
      <c r="E17" s="16">
        <v>0</v>
      </c>
      <c r="F17" s="16">
        <v>1</v>
      </c>
      <c r="G17" s="16">
        <v>0</v>
      </c>
      <c r="H17" s="16">
        <v>0</v>
      </c>
      <c r="I17" s="16">
        <v>0</v>
      </c>
      <c r="J17" s="16">
        <v>0</v>
      </c>
      <c r="K17" s="16">
        <v>0</v>
      </c>
    </row>
    <row r="18" spans="1:11">
      <c r="A18" s="15" t="s">
        <v>270</v>
      </c>
      <c r="B18" s="16">
        <v>76</v>
      </c>
      <c r="C18" s="16">
        <v>75</v>
      </c>
      <c r="D18" s="16">
        <v>75</v>
      </c>
      <c r="E18" s="16">
        <v>83</v>
      </c>
      <c r="F18" s="16">
        <v>73</v>
      </c>
      <c r="G18" s="16">
        <v>60</v>
      </c>
      <c r="H18" s="16">
        <v>110</v>
      </c>
      <c r="I18" s="16">
        <v>94</v>
      </c>
      <c r="J18" s="16">
        <v>64</v>
      </c>
      <c r="K18" s="16">
        <v>69</v>
      </c>
    </row>
    <row r="19" spans="1:11">
      <c r="A19" s="15" t="s">
        <v>92</v>
      </c>
      <c r="B19" s="16"/>
      <c r="C19" s="16"/>
      <c r="D19" s="16"/>
      <c r="E19" s="16"/>
      <c r="F19" s="16"/>
      <c r="G19" s="16"/>
      <c r="H19" s="16"/>
      <c r="J19" s="16"/>
      <c r="K19" s="16"/>
    </row>
    <row r="20" spans="1:11">
      <c r="A20" s="21" t="s">
        <v>95</v>
      </c>
      <c r="B20" s="16">
        <v>0</v>
      </c>
      <c r="C20" s="16">
        <v>0</v>
      </c>
      <c r="D20" s="16">
        <v>0</v>
      </c>
      <c r="E20" s="16">
        <v>0</v>
      </c>
      <c r="F20" s="16">
        <v>0</v>
      </c>
      <c r="G20" s="16">
        <v>0</v>
      </c>
      <c r="H20" s="16">
        <v>19</v>
      </c>
      <c r="I20" s="16">
        <v>16</v>
      </c>
      <c r="J20" s="16">
        <v>19</v>
      </c>
      <c r="K20" s="16">
        <v>13</v>
      </c>
    </row>
    <row r="21" spans="1:11">
      <c r="A21" s="21" t="s">
        <v>93</v>
      </c>
      <c r="B21" s="16">
        <v>0</v>
      </c>
      <c r="C21" s="16">
        <v>0</v>
      </c>
      <c r="D21" s="16">
        <v>0</v>
      </c>
      <c r="E21" s="16">
        <v>0</v>
      </c>
      <c r="F21" s="16">
        <v>0</v>
      </c>
      <c r="G21" s="16">
        <v>0</v>
      </c>
      <c r="H21" s="16">
        <v>63</v>
      </c>
      <c r="I21" s="16">
        <v>74</v>
      </c>
      <c r="J21" s="16">
        <v>81</v>
      </c>
      <c r="K21" s="16">
        <v>68</v>
      </c>
    </row>
    <row r="22" spans="1:11">
      <c r="A22" s="21" t="s">
        <v>155</v>
      </c>
      <c r="B22" s="16">
        <v>0</v>
      </c>
      <c r="C22" s="16">
        <v>0</v>
      </c>
      <c r="D22" s="16">
        <v>0</v>
      </c>
      <c r="E22" s="16">
        <v>0</v>
      </c>
      <c r="F22" s="16">
        <v>0</v>
      </c>
      <c r="G22" s="16">
        <v>0</v>
      </c>
      <c r="H22" s="16">
        <v>0</v>
      </c>
      <c r="I22" s="16">
        <v>0</v>
      </c>
      <c r="J22" s="16">
        <v>6</v>
      </c>
      <c r="K22" s="16">
        <v>11</v>
      </c>
    </row>
    <row r="23" spans="1:11">
      <c r="A23" s="21" t="s">
        <v>96</v>
      </c>
      <c r="B23" s="16">
        <v>0</v>
      </c>
      <c r="C23" s="16">
        <v>0</v>
      </c>
      <c r="D23" s="16">
        <v>0</v>
      </c>
      <c r="E23" s="16">
        <v>0</v>
      </c>
      <c r="F23" s="16">
        <v>0</v>
      </c>
      <c r="G23" s="16">
        <v>0</v>
      </c>
      <c r="H23" s="16">
        <v>7</v>
      </c>
      <c r="I23" s="16">
        <v>12</v>
      </c>
      <c r="J23" s="16">
        <v>9</v>
      </c>
      <c r="K23" s="16">
        <v>7</v>
      </c>
    </row>
    <row r="24" spans="1:11">
      <c r="A24" s="21" t="s">
        <v>94</v>
      </c>
      <c r="B24" s="16">
        <v>0</v>
      </c>
      <c r="C24" s="16">
        <v>0</v>
      </c>
      <c r="D24" s="16">
        <v>0</v>
      </c>
      <c r="E24" s="16">
        <v>0</v>
      </c>
      <c r="F24" s="16">
        <v>0</v>
      </c>
      <c r="G24" s="16">
        <v>0</v>
      </c>
      <c r="H24" s="16">
        <v>13</v>
      </c>
      <c r="I24" s="16">
        <v>16</v>
      </c>
      <c r="J24" s="16">
        <v>20</v>
      </c>
      <c r="K24" s="16">
        <v>15</v>
      </c>
    </row>
    <row r="25" spans="1:11">
      <c r="A25" s="15" t="s">
        <v>282</v>
      </c>
      <c r="B25" s="16">
        <v>0</v>
      </c>
      <c r="C25" s="16">
        <v>0</v>
      </c>
      <c r="D25" s="16">
        <v>0</v>
      </c>
      <c r="E25" s="16">
        <v>0</v>
      </c>
      <c r="F25" s="16">
        <v>0</v>
      </c>
      <c r="G25" s="16">
        <v>0</v>
      </c>
      <c r="H25" s="16">
        <v>102</v>
      </c>
      <c r="I25" s="16">
        <v>118</v>
      </c>
      <c r="J25" s="16">
        <v>135</v>
      </c>
      <c r="K25" s="16">
        <v>114</v>
      </c>
    </row>
    <row r="26" spans="1:11">
      <c r="A26" s="15" t="s">
        <v>47</v>
      </c>
      <c r="B26" s="16"/>
      <c r="C26" s="16"/>
      <c r="D26" s="16"/>
      <c r="E26" s="16"/>
      <c r="F26" s="16"/>
      <c r="G26" s="16"/>
      <c r="H26" s="16"/>
      <c r="J26" s="16"/>
      <c r="K26" s="16"/>
    </row>
    <row r="27" spans="1:11">
      <c r="A27" s="21" t="s">
        <v>97</v>
      </c>
      <c r="B27" s="16">
        <v>2</v>
      </c>
      <c r="C27" s="16">
        <v>3</v>
      </c>
      <c r="D27" s="16">
        <v>2</v>
      </c>
      <c r="E27" s="16">
        <v>5</v>
      </c>
      <c r="F27" s="16">
        <v>3</v>
      </c>
      <c r="G27" s="16">
        <v>3</v>
      </c>
      <c r="H27" s="16">
        <v>6</v>
      </c>
      <c r="I27" s="16">
        <v>1</v>
      </c>
      <c r="J27" s="16">
        <v>1</v>
      </c>
      <c r="K27" s="16">
        <v>5</v>
      </c>
    </row>
    <row r="28" spans="1:11">
      <c r="A28" s="21" t="s">
        <v>98</v>
      </c>
      <c r="B28" s="16">
        <v>49</v>
      </c>
      <c r="C28" s="16">
        <v>58</v>
      </c>
      <c r="D28" s="16">
        <v>47</v>
      </c>
      <c r="E28" s="16">
        <v>45</v>
      </c>
      <c r="F28" s="16">
        <v>53</v>
      </c>
      <c r="G28" s="16">
        <v>52</v>
      </c>
      <c r="H28" s="16">
        <v>46</v>
      </c>
      <c r="I28" s="16">
        <v>48</v>
      </c>
      <c r="J28" s="16">
        <v>63</v>
      </c>
      <c r="K28" s="16">
        <v>53</v>
      </c>
    </row>
    <row r="29" spans="1:11">
      <c r="A29" s="21" t="s">
        <v>101</v>
      </c>
      <c r="B29" s="16">
        <v>75</v>
      </c>
      <c r="C29" s="16">
        <v>78</v>
      </c>
      <c r="D29" s="16">
        <v>102</v>
      </c>
      <c r="E29" s="16">
        <v>79</v>
      </c>
      <c r="F29" s="16">
        <v>93</v>
      </c>
      <c r="G29" s="16">
        <v>92</v>
      </c>
      <c r="H29" s="16">
        <v>90</v>
      </c>
      <c r="I29" s="16">
        <v>103</v>
      </c>
      <c r="J29" s="16">
        <v>88</v>
      </c>
      <c r="K29" s="16">
        <v>78</v>
      </c>
    </row>
    <row r="30" spans="1:11">
      <c r="A30" s="21" t="s">
        <v>100</v>
      </c>
      <c r="B30" s="16">
        <v>108</v>
      </c>
      <c r="C30" s="16">
        <v>84</v>
      </c>
      <c r="D30" s="16">
        <v>82</v>
      </c>
      <c r="E30" s="16">
        <v>79</v>
      </c>
      <c r="F30" s="16">
        <v>81</v>
      </c>
      <c r="G30" s="16">
        <v>79</v>
      </c>
      <c r="H30" s="16">
        <v>66</v>
      </c>
      <c r="I30" s="16">
        <v>67</v>
      </c>
      <c r="J30" s="16">
        <v>77</v>
      </c>
      <c r="K30" s="16">
        <v>64</v>
      </c>
    </row>
    <row r="31" spans="1:11">
      <c r="A31" s="21" t="s">
        <v>102</v>
      </c>
      <c r="B31" s="16">
        <v>35</v>
      </c>
      <c r="C31" s="16">
        <v>38</v>
      </c>
      <c r="D31" s="16">
        <v>34</v>
      </c>
      <c r="E31" s="16">
        <v>43</v>
      </c>
      <c r="F31" s="16">
        <v>41</v>
      </c>
      <c r="G31" s="16">
        <v>47</v>
      </c>
      <c r="H31" s="16">
        <v>52</v>
      </c>
      <c r="I31" s="16">
        <v>43</v>
      </c>
      <c r="J31" s="16">
        <v>48</v>
      </c>
      <c r="K31" s="16">
        <v>45</v>
      </c>
    </row>
    <row r="32" spans="1:11">
      <c r="A32" s="21" t="s">
        <v>103</v>
      </c>
      <c r="B32" s="16">
        <v>89</v>
      </c>
      <c r="C32" s="16">
        <v>87</v>
      </c>
      <c r="D32" s="16">
        <v>70</v>
      </c>
      <c r="E32" s="16">
        <v>85</v>
      </c>
      <c r="F32" s="16">
        <v>83</v>
      </c>
      <c r="G32" s="16">
        <v>74</v>
      </c>
      <c r="H32" s="16">
        <v>70</v>
      </c>
      <c r="I32" s="16">
        <v>105</v>
      </c>
      <c r="J32" s="16">
        <v>93</v>
      </c>
      <c r="K32" s="16">
        <v>74</v>
      </c>
    </row>
    <row r="33" spans="1:11">
      <c r="A33" s="21" t="s">
        <v>99</v>
      </c>
      <c r="B33" s="16">
        <v>1</v>
      </c>
      <c r="C33" s="16">
        <v>4</v>
      </c>
      <c r="D33" s="16">
        <v>2</v>
      </c>
      <c r="E33" s="16">
        <v>2</v>
      </c>
      <c r="F33" s="16">
        <v>2</v>
      </c>
      <c r="G33" s="16">
        <v>2</v>
      </c>
      <c r="H33" s="16">
        <v>3</v>
      </c>
      <c r="I33" s="16">
        <v>2</v>
      </c>
      <c r="J33" s="16">
        <v>11</v>
      </c>
      <c r="K33" s="16">
        <v>4</v>
      </c>
    </row>
    <row r="34" spans="1:11">
      <c r="A34" s="21" t="s">
        <v>104</v>
      </c>
      <c r="B34" s="16">
        <v>26</v>
      </c>
      <c r="C34" s="16">
        <v>32</v>
      </c>
      <c r="D34" s="16">
        <v>38</v>
      </c>
      <c r="E34" s="16">
        <v>38</v>
      </c>
      <c r="F34" s="16">
        <v>41</v>
      </c>
      <c r="G34" s="16">
        <v>38</v>
      </c>
      <c r="H34" s="16">
        <v>38</v>
      </c>
      <c r="I34" s="16">
        <v>31</v>
      </c>
      <c r="J34" s="16">
        <v>44</v>
      </c>
      <c r="K34" s="16">
        <v>29</v>
      </c>
    </row>
    <row r="35" spans="1:11">
      <c r="A35" s="21" t="s">
        <v>105</v>
      </c>
      <c r="B35" s="16">
        <v>7</v>
      </c>
      <c r="C35" s="16">
        <v>9</v>
      </c>
      <c r="D35" s="16">
        <v>11</v>
      </c>
      <c r="E35" s="16">
        <v>11</v>
      </c>
      <c r="F35" s="16">
        <v>21</v>
      </c>
      <c r="G35" s="16">
        <v>17</v>
      </c>
      <c r="H35" s="16">
        <v>11</v>
      </c>
      <c r="I35" s="16">
        <v>3</v>
      </c>
      <c r="J35" s="16">
        <v>6</v>
      </c>
      <c r="K35" s="16">
        <v>7</v>
      </c>
    </row>
    <row r="36" spans="1:11">
      <c r="A36" s="21" t="s">
        <v>106</v>
      </c>
      <c r="B36" s="16">
        <v>4</v>
      </c>
      <c r="C36" s="16">
        <v>2</v>
      </c>
      <c r="D36" s="16">
        <v>1</v>
      </c>
      <c r="E36" s="16">
        <v>5</v>
      </c>
      <c r="F36" s="16">
        <v>7</v>
      </c>
      <c r="G36" s="16">
        <v>2</v>
      </c>
      <c r="H36" s="16">
        <v>2</v>
      </c>
      <c r="I36" s="16">
        <v>1</v>
      </c>
      <c r="J36" s="16">
        <v>5</v>
      </c>
      <c r="K36" s="16">
        <v>3</v>
      </c>
    </row>
    <row r="37" spans="1:11">
      <c r="A37" s="21" t="s">
        <v>459</v>
      </c>
      <c r="B37" s="16">
        <v>0</v>
      </c>
      <c r="C37" s="16">
        <v>0</v>
      </c>
      <c r="D37" s="16">
        <v>0</v>
      </c>
      <c r="E37" s="16">
        <v>0</v>
      </c>
      <c r="F37" s="16">
        <v>0</v>
      </c>
      <c r="G37" s="16">
        <v>0</v>
      </c>
      <c r="H37" s="16">
        <v>0</v>
      </c>
      <c r="I37" s="16">
        <v>0</v>
      </c>
      <c r="J37" s="16">
        <v>1</v>
      </c>
      <c r="K37" s="16">
        <v>1</v>
      </c>
    </row>
    <row r="38" spans="1:11">
      <c r="A38" s="21" t="s">
        <v>109</v>
      </c>
      <c r="B38" s="16">
        <v>22</v>
      </c>
      <c r="C38" s="16">
        <v>26</v>
      </c>
      <c r="D38" s="16">
        <v>29</v>
      </c>
      <c r="E38" s="16">
        <v>25</v>
      </c>
      <c r="F38" s="16">
        <v>30</v>
      </c>
      <c r="G38" s="16">
        <v>34</v>
      </c>
      <c r="H38" s="16">
        <v>29</v>
      </c>
      <c r="I38" s="16">
        <v>23</v>
      </c>
      <c r="J38" s="16">
        <v>20</v>
      </c>
      <c r="K38" s="16">
        <v>21</v>
      </c>
    </row>
    <row r="39" spans="1:11">
      <c r="A39" s="21" t="s">
        <v>107</v>
      </c>
      <c r="B39" s="16">
        <v>187</v>
      </c>
      <c r="C39" s="16">
        <v>208</v>
      </c>
      <c r="D39" s="16">
        <v>249</v>
      </c>
      <c r="E39" s="16">
        <v>220</v>
      </c>
      <c r="F39" s="16">
        <v>264</v>
      </c>
      <c r="G39" s="16">
        <v>294</v>
      </c>
      <c r="H39" s="16">
        <v>282</v>
      </c>
      <c r="I39" s="16">
        <v>263</v>
      </c>
      <c r="J39" s="16">
        <v>266</v>
      </c>
      <c r="K39" s="16">
        <v>274</v>
      </c>
    </row>
    <row r="40" spans="1:11">
      <c r="A40" s="21" t="s">
        <v>110</v>
      </c>
      <c r="B40" s="16">
        <v>0</v>
      </c>
      <c r="C40" s="16">
        <v>0</v>
      </c>
      <c r="D40" s="16">
        <v>0</v>
      </c>
      <c r="E40" s="16">
        <v>0</v>
      </c>
      <c r="F40" s="16">
        <v>0</v>
      </c>
      <c r="G40" s="16">
        <v>0</v>
      </c>
      <c r="H40" s="16">
        <v>25</v>
      </c>
      <c r="I40" s="16">
        <v>50</v>
      </c>
      <c r="J40" s="16">
        <v>36</v>
      </c>
      <c r="K40" s="16">
        <v>23</v>
      </c>
    </row>
    <row r="41" spans="1:11">
      <c r="A41" s="21" t="s">
        <v>108</v>
      </c>
      <c r="B41" s="16">
        <v>0</v>
      </c>
      <c r="C41" s="16">
        <v>0</v>
      </c>
      <c r="D41" s="16">
        <v>0</v>
      </c>
      <c r="E41" s="16">
        <v>0</v>
      </c>
      <c r="F41" s="16">
        <v>0</v>
      </c>
      <c r="G41" s="16">
        <v>0</v>
      </c>
      <c r="H41" s="16">
        <v>2</v>
      </c>
      <c r="I41" s="16">
        <v>2</v>
      </c>
      <c r="J41" s="16">
        <v>1</v>
      </c>
      <c r="K41" s="16">
        <v>4</v>
      </c>
    </row>
    <row r="42" spans="1:11">
      <c r="A42" s="21" t="s">
        <v>486</v>
      </c>
      <c r="B42" s="16">
        <v>0</v>
      </c>
      <c r="C42" s="16">
        <v>0</v>
      </c>
      <c r="D42" s="16">
        <v>0</v>
      </c>
      <c r="E42" s="16">
        <v>0</v>
      </c>
      <c r="F42" s="16">
        <v>0</v>
      </c>
      <c r="G42" s="16">
        <v>0</v>
      </c>
      <c r="H42" s="16">
        <v>0</v>
      </c>
      <c r="I42" s="16">
        <v>0</v>
      </c>
      <c r="J42" s="16">
        <v>0</v>
      </c>
      <c r="K42" s="16">
        <v>2</v>
      </c>
    </row>
    <row r="43" spans="1:11">
      <c r="A43" s="21" t="s">
        <v>111</v>
      </c>
      <c r="B43" s="16">
        <v>0</v>
      </c>
      <c r="C43" s="16">
        <v>0</v>
      </c>
      <c r="D43" s="16">
        <v>0</v>
      </c>
      <c r="E43" s="16">
        <v>0</v>
      </c>
      <c r="F43" s="16">
        <v>0</v>
      </c>
      <c r="G43" s="16">
        <v>0</v>
      </c>
      <c r="H43" s="16">
        <v>2</v>
      </c>
      <c r="I43" s="16">
        <v>2</v>
      </c>
      <c r="J43" s="16">
        <v>1</v>
      </c>
      <c r="K43" s="16">
        <v>0</v>
      </c>
    </row>
    <row r="44" spans="1:11">
      <c r="A44" s="15" t="s">
        <v>271</v>
      </c>
      <c r="B44" s="16">
        <v>605</v>
      </c>
      <c r="C44" s="16">
        <v>629</v>
      </c>
      <c r="D44" s="16">
        <v>667</v>
      </c>
      <c r="E44" s="16">
        <v>637</v>
      </c>
      <c r="F44" s="16">
        <v>719</v>
      </c>
      <c r="G44" s="16">
        <v>734</v>
      </c>
      <c r="H44" s="16">
        <v>724</v>
      </c>
      <c r="I44" s="16">
        <v>744</v>
      </c>
      <c r="J44" s="16">
        <v>761</v>
      </c>
      <c r="K44" s="16">
        <v>687</v>
      </c>
    </row>
    <row r="45" spans="1:11">
      <c r="A45" s="15" t="s">
        <v>55</v>
      </c>
      <c r="B45" s="16"/>
      <c r="C45" s="16"/>
      <c r="D45" s="16"/>
      <c r="E45" s="16"/>
      <c r="F45" s="16"/>
      <c r="G45" s="16"/>
      <c r="H45" s="16"/>
      <c r="J45" s="16"/>
      <c r="K45" s="16"/>
    </row>
    <row r="46" spans="1:11">
      <c r="A46" s="21" t="s">
        <v>112</v>
      </c>
      <c r="B46" s="16">
        <v>16</v>
      </c>
      <c r="C46" s="16">
        <v>10</v>
      </c>
      <c r="D46" s="16">
        <v>3</v>
      </c>
      <c r="E46" s="16">
        <v>3</v>
      </c>
      <c r="F46" s="16">
        <v>8</v>
      </c>
      <c r="G46" s="16">
        <v>4</v>
      </c>
      <c r="H46" s="16">
        <v>10</v>
      </c>
      <c r="I46" s="16">
        <v>10</v>
      </c>
      <c r="J46" s="16">
        <v>10</v>
      </c>
      <c r="K46" s="16">
        <v>21</v>
      </c>
    </row>
    <row r="47" spans="1:11">
      <c r="A47" s="21" t="s">
        <v>113</v>
      </c>
      <c r="B47" s="16">
        <v>14</v>
      </c>
      <c r="C47" s="16">
        <v>28</v>
      </c>
      <c r="D47" s="16">
        <v>22</v>
      </c>
      <c r="E47" s="16">
        <v>19</v>
      </c>
      <c r="F47" s="16">
        <v>19</v>
      </c>
      <c r="G47" s="16">
        <v>21</v>
      </c>
      <c r="H47" s="16">
        <v>19</v>
      </c>
      <c r="I47" s="16">
        <v>20</v>
      </c>
      <c r="J47" s="16">
        <v>19</v>
      </c>
      <c r="K47" s="16">
        <v>17</v>
      </c>
    </row>
    <row r="48" spans="1:11">
      <c r="A48" s="21" t="s">
        <v>114</v>
      </c>
      <c r="B48" s="16">
        <v>0</v>
      </c>
      <c r="C48" s="16">
        <v>0</v>
      </c>
      <c r="D48" s="16">
        <v>0</v>
      </c>
      <c r="E48" s="16">
        <v>0</v>
      </c>
      <c r="F48" s="16">
        <v>1</v>
      </c>
      <c r="G48" s="16">
        <v>1</v>
      </c>
      <c r="H48" s="16">
        <v>0</v>
      </c>
      <c r="I48" s="16">
        <v>1</v>
      </c>
      <c r="J48" s="16">
        <v>2</v>
      </c>
      <c r="K48" s="16">
        <v>1</v>
      </c>
    </row>
    <row r="49" spans="1:11">
      <c r="A49" s="21" t="s">
        <v>487</v>
      </c>
      <c r="B49" s="16">
        <v>0</v>
      </c>
      <c r="C49" s="16">
        <v>0</v>
      </c>
      <c r="D49" s="16">
        <v>0</v>
      </c>
      <c r="E49" s="16">
        <v>0</v>
      </c>
      <c r="F49" s="16">
        <v>0</v>
      </c>
      <c r="G49" s="16">
        <v>0</v>
      </c>
      <c r="H49" s="16">
        <v>0</v>
      </c>
      <c r="I49" s="16">
        <v>0</v>
      </c>
      <c r="J49" s="16">
        <v>0</v>
      </c>
      <c r="K49" s="16">
        <v>1</v>
      </c>
    </row>
    <row r="50" spans="1:11">
      <c r="A50" s="21" t="s">
        <v>460</v>
      </c>
      <c r="B50" s="16">
        <v>0</v>
      </c>
      <c r="C50" s="16">
        <v>0</v>
      </c>
      <c r="D50" s="16">
        <v>0</v>
      </c>
      <c r="E50" s="16">
        <v>0</v>
      </c>
      <c r="F50" s="16">
        <v>0</v>
      </c>
      <c r="G50" s="16">
        <v>0</v>
      </c>
      <c r="H50" s="16">
        <v>0</v>
      </c>
      <c r="I50" s="16">
        <v>0</v>
      </c>
      <c r="J50" s="16">
        <v>3</v>
      </c>
      <c r="K50" s="16">
        <v>15</v>
      </c>
    </row>
    <row r="51" spans="1:11">
      <c r="A51" s="21" t="s">
        <v>115</v>
      </c>
      <c r="B51" s="16">
        <v>5</v>
      </c>
      <c r="C51" s="16">
        <v>12</v>
      </c>
      <c r="D51" s="16">
        <v>6</v>
      </c>
      <c r="E51" s="16">
        <v>8</v>
      </c>
      <c r="F51" s="16">
        <v>13</v>
      </c>
      <c r="G51" s="16">
        <v>11</v>
      </c>
      <c r="H51" s="16">
        <v>9</v>
      </c>
      <c r="I51" s="16">
        <v>10</v>
      </c>
      <c r="J51" s="16">
        <v>12</v>
      </c>
      <c r="K51" s="16">
        <v>2</v>
      </c>
    </row>
    <row r="52" spans="1:11">
      <c r="A52" s="15" t="s">
        <v>272</v>
      </c>
      <c r="B52" s="16">
        <v>35</v>
      </c>
      <c r="C52" s="16">
        <v>50</v>
      </c>
      <c r="D52" s="16">
        <v>31</v>
      </c>
      <c r="E52" s="16">
        <v>30</v>
      </c>
      <c r="F52" s="16">
        <v>41</v>
      </c>
      <c r="G52" s="16">
        <v>37</v>
      </c>
      <c r="H52" s="16">
        <v>38</v>
      </c>
      <c r="I52" s="16">
        <v>41</v>
      </c>
      <c r="J52" s="16">
        <v>46</v>
      </c>
      <c r="K52" s="16">
        <v>57</v>
      </c>
    </row>
    <row r="53" spans="1:11">
      <c r="A53" s="15" t="s">
        <v>65</v>
      </c>
      <c r="B53" s="16"/>
      <c r="C53" s="16"/>
      <c r="D53" s="16"/>
      <c r="E53" s="16"/>
      <c r="F53" s="16"/>
      <c r="G53" s="16"/>
      <c r="H53" s="16"/>
      <c r="J53" s="16"/>
      <c r="K53" s="16"/>
    </row>
    <row r="54" spans="1:11">
      <c r="A54" s="21" t="s">
        <v>120</v>
      </c>
      <c r="B54" s="16">
        <v>6</v>
      </c>
      <c r="C54" s="16">
        <v>7</v>
      </c>
      <c r="D54" s="16">
        <v>3</v>
      </c>
      <c r="E54" s="16">
        <v>5</v>
      </c>
      <c r="F54" s="16">
        <v>3</v>
      </c>
      <c r="G54" s="16">
        <v>2</v>
      </c>
      <c r="H54" s="16">
        <v>2</v>
      </c>
      <c r="I54" s="16">
        <v>0</v>
      </c>
      <c r="J54" s="16">
        <v>1</v>
      </c>
      <c r="K54" s="16">
        <v>4</v>
      </c>
    </row>
    <row r="55" spans="1:11">
      <c r="A55" s="21" t="s">
        <v>121</v>
      </c>
      <c r="B55" s="16">
        <v>0</v>
      </c>
      <c r="C55" s="16">
        <v>0</v>
      </c>
      <c r="D55" s="16">
        <v>2</v>
      </c>
      <c r="E55" s="16">
        <v>1</v>
      </c>
      <c r="F55" s="16">
        <v>3</v>
      </c>
      <c r="G55" s="16">
        <v>2</v>
      </c>
      <c r="H55" s="16">
        <v>1</v>
      </c>
      <c r="I55" s="16">
        <v>2</v>
      </c>
      <c r="J55" s="16">
        <v>3</v>
      </c>
      <c r="K55" s="16">
        <v>1</v>
      </c>
    </row>
    <row r="56" spans="1:11">
      <c r="A56" s="21" t="s">
        <v>133</v>
      </c>
      <c r="B56" s="16">
        <v>4</v>
      </c>
      <c r="C56" s="16">
        <v>1</v>
      </c>
      <c r="D56" s="16">
        <v>1</v>
      </c>
      <c r="E56" s="16">
        <v>3</v>
      </c>
      <c r="F56" s="16">
        <v>7</v>
      </c>
      <c r="G56" s="16">
        <v>9</v>
      </c>
      <c r="H56" s="16">
        <v>3</v>
      </c>
      <c r="I56" s="16">
        <v>7</v>
      </c>
      <c r="J56" s="16">
        <v>0</v>
      </c>
      <c r="K56" s="16">
        <v>4</v>
      </c>
    </row>
    <row r="57" spans="1:11">
      <c r="A57" s="21" t="s">
        <v>138</v>
      </c>
      <c r="B57" s="16">
        <v>7</v>
      </c>
      <c r="C57" s="16">
        <v>4</v>
      </c>
      <c r="D57" s="16">
        <v>7</v>
      </c>
      <c r="E57" s="16">
        <v>9</v>
      </c>
      <c r="F57" s="16">
        <v>4</v>
      </c>
      <c r="G57" s="16">
        <v>7</v>
      </c>
      <c r="H57" s="16">
        <v>5</v>
      </c>
      <c r="I57" s="16">
        <v>12</v>
      </c>
      <c r="J57" s="16">
        <v>6</v>
      </c>
      <c r="K57" s="16">
        <v>7</v>
      </c>
    </row>
    <row r="58" spans="1:11">
      <c r="A58" s="21" t="s">
        <v>139</v>
      </c>
      <c r="B58" s="16">
        <v>4</v>
      </c>
      <c r="C58" s="16">
        <v>3</v>
      </c>
      <c r="D58" s="16">
        <v>6</v>
      </c>
      <c r="E58" s="16">
        <v>5</v>
      </c>
      <c r="F58" s="16">
        <v>1</v>
      </c>
      <c r="G58" s="16">
        <v>3</v>
      </c>
      <c r="H58" s="16">
        <v>3</v>
      </c>
      <c r="I58" s="16">
        <v>3</v>
      </c>
      <c r="J58" s="16">
        <v>1</v>
      </c>
      <c r="K58" s="16">
        <v>5</v>
      </c>
    </row>
    <row r="59" spans="1:11">
      <c r="A59" s="21" t="s">
        <v>122</v>
      </c>
      <c r="B59" s="16">
        <v>1</v>
      </c>
      <c r="C59" s="16">
        <v>1</v>
      </c>
      <c r="D59" s="16">
        <v>1</v>
      </c>
      <c r="E59" s="16">
        <v>4</v>
      </c>
      <c r="F59" s="16">
        <v>1</v>
      </c>
      <c r="G59" s="16">
        <v>0</v>
      </c>
      <c r="H59" s="16">
        <v>2</v>
      </c>
      <c r="I59" s="16">
        <v>3</v>
      </c>
      <c r="J59" s="16">
        <v>6</v>
      </c>
      <c r="K59" s="16">
        <v>2</v>
      </c>
    </row>
    <row r="60" spans="1:11">
      <c r="A60" s="21" t="s">
        <v>123</v>
      </c>
      <c r="B60" s="16">
        <v>35</v>
      </c>
      <c r="C60" s="16">
        <v>31</v>
      </c>
      <c r="D60" s="16">
        <v>21</v>
      </c>
      <c r="E60" s="16">
        <v>37</v>
      </c>
      <c r="F60" s="16">
        <v>17</v>
      </c>
      <c r="G60" s="16">
        <v>24</v>
      </c>
      <c r="H60" s="16">
        <v>21</v>
      </c>
      <c r="I60" s="16">
        <v>16</v>
      </c>
      <c r="J60" s="16">
        <v>12</v>
      </c>
      <c r="K60" s="16">
        <v>8</v>
      </c>
    </row>
    <row r="61" spans="1:11">
      <c r="A61" s="21" t="s">
        <v>126</v>
      </c>
      <c r="B61" s="16">
        <v>2</v>
      </c>
      <c r="C61" s="16">
        <v>0</v>
      </c>
      <c r="D61" s="16">
        <v>2</v>
      </c>
      <c r="E61" s="16">
        <v>1</v>
      </c>
      <c r="F61" s="16">
        <v>1</v>
      </c>
      <c r="G61" s="16">
        <v>1</v>
      </c>
      <c r="H61" s="16">
        <v>0</v>
      </c>
      <c r="I61" s="16">
        <v>1</v>
      </c>
      <c r="J61" s="16">
        <v>0</v>
      </c>
      <c r="K61" s="16">
        <v>0</v>
      </c>
    </row>
    <row r="62" spans="1:11">
      <c r="A62" s="21" t="s">
        <v>125</v>
      </c>
      <c r="B62" s="16">
        <v>10</v>
      </c>
      <c r="C62" s="16">
        <v>13</v>
      </c>
      <c r="D62" s="16">
        <v>7</v>
      </c>
      <c r="E62" s="16">
        <v>8</v>
      </c>
      <c r="F62" s="16">
        <v>7</v>
      </c>
      <c r="G62" s="16">
        <v>10</v>
      </c>
      <c r="H62" s="16">
        <v>4</v>
      </c>
      <c r="I62" s="16">
        <v>7</v>
      </c>
      <c r="J62" s="16">
        <v>12</v>
      </c>
      <c r="K62" s="16">
        <v>5</v>
      </c>
    </row>
    <row r="63" spans="1:11">
      <c r="A63" s="21" t="s">
        <v>488</v>
      </c>
      <c r="B63" s="16">
        <v>0</v>
      </c>
      <c r="C63" s="16">
        <v>0</v>
      </c>
      <c r="D63" s="16">
        <v>0</v>
      </c>
      <c r="E63" s="16">
        <v>0</v>
      </c>
      <c r="F63" s="16">
        <v>0</v>
      </c>
      <c r="G63" s="16">
        <v>0</v>
      </c>
      <c r="H63" s="16">
        <v>0</v>
      </c>
      <c r="I63" s="16">
        <v>0</v>
      </c>
      <c r="J63" s="16">
        <v>0</v>
      </c>
      <c r="K63" s="16">
        <v>2</v>
      </c>
    </row>
    <row r="64" spans="1:11">
      <c r="A64" s="21" t="s">
        <v>124</v>
      </c>
      <c r="B64" s="16">
        <v>4</v>
      </c>
      <c r="C64" s="16">
        <v>3</v>
      </c>
      <c r="D64" s="16">
        <v>2</v>
      </c>
      <c r="E64" s="16">
        <v>0</v>
      </c>
      <c r="F64" s="16">
        <v>4</v>
      </c>
      <c r="G64" s="16">
        <v>3</v>
      </c>
      <c r="H64" s="16">
        <v>6</v>
      </c>
      <c r="I64" s="16">
        <v>7</v>
      </c>
      <c r="J64" s="16">
        <v>3</v>
      </c>
      <c r="K64" s="16">
        <v>3</v>
      </c>
    </row>
    <row r="65" spans="1:11">
      <c r="A65" s="21" t="s">
        <v>461</v>
      </c>
      <c r="B65" s="16">
        <v>0</v>
      </c>
      <c r="C65" s="16">
        <v>0</v>
      </c>
      <c r="D65" s="16">
        <v>0</v>
      </c>
      <c r="E65" s="16">
        <v>0</v>
      </c>
      <c r="F65" s="16">
        <v>0</v>
      </c>
      <c r="G65" s="16">
        <v>0</v>
      </c>
      <c r="H65" s="16">
        <v>0</v>
      </c>
      <c r="I65" s="16">
        <v>0</v>
      </c>
      <c r="J65" s="16">
        <v>1</v>
      </c>
      <c r="K65" s="16">
        <v>1</v>
      </c>
    </row>
    <row r="66" spans="1:11">
      <c r="A66" s="21" t="s">
        <v>93</v>
      </c>
      <c r="B66" s="16">
        <v>34</v>
      </c>
      <c r="C66" s="16">
        <v>45</v>
      </c>
      <c r="D66" s="16">
        <v>50</v>
      </c>
      <c r="E66" s="16">
        <v>50</v>
      </c>
      <c r="F66" s="16">
        <v>50</v>
      </c>
      <c r="G66" s="16">
        <v>53</v>
      </c>
      <c r="H66" s="16">
        <v>7</v>
      </c>
      <c r="I66" s="16">
        <v>0</v>
      </c>
      <c r="J66" s="16">
        <v>0</v>
      </c>
      <c r="K66" s="16">
        <v>0</v>
      </c>
    </row>
    <row r="67" spans="1:11">
      <c r="A67" s="21" t="s">
        <v>129</v>
      </c>
      <c r="B67" s="16">
        <v>5</v>
      </c>
      <c r="C67" s="16">
        <v>3</v>
      </c>
      <c r="D67" s="16">
        <v>0</v>
      </c>
      <c r="E67" s="16">
        <v>1</v>
      </c>
      <c r="F67" s="16">
        <v>0</v>
      </c>
      <c r="G67" s="16">
        <v>0</v>
      </c>
      <c r="H67" s="16">
        <v>0</v>
      </c>
      <c r="I67" s="16">
        <v>0</v>
      </c>
      <c r="J67" s="16">
        <v>0</v>
      </c>
      <c r="K67" s="16">
        <v>0</v>
      </c>
    </row>
    <row r="68" spans="1:11">
      <c r="A68" s="21" t="s">
        <v>357</v>
      </c>
      <c r="B68" s="16">
        <v>0</v>
      </c>
      <c r="C68" s="16">
        <v>0</v>
      </c>
      <c r="D68" s="16">
        <v>0</v>
      </c>
      <c r="E68" s="16">
        <v>0</v>
      </c>
      <c r="F68" s="16">
        <v>0</v>
      </c>
      <c r="G68" s="16">
        <v>0</v>
      </c>
      <c r="H68" s="16">
        <v>0</v>
      </c>
      <c r="I68" s="16">
        <v>2</v>
      </c>
      <c r="J68" s="16">
        <v>1</v>
      </c>
      <c r="K68" s="16">
        <v>7</v>
      </c>
    </row>
    <row r="69" spans="1:11">
      <c r="A69" s="21" t="s">
        <v>131</v>
      </c>
      <c r="B69" s="16">
        <v>3</v>
      </c>
      <c r="C69" s="16">
        <v>4</v>
      </c>
      <c r="D69" s="16">
        <v>3</v>
      </c>
      <c r="E69" s="16">
        <v>4</v>
      </c>
      <c r="F69" s="16">
        <v>4</v>
      </c>
      <c r="G69" s="16">
        <v>4</v>
      </c>
      <c r="H69" s="16">
        <v>4</v>
      </c>
      <c r="I69" s="16">
        <v>1</v>
      </c>
      <c r="J69" s="16">
        <v>4</v>
      </c>
      <c r="K69" s="16">
        <v>4</v>
      </c>
    </row>
    <row r="70" spans="1:11">
      <c r="A70" s="21" t="s">
        <v>132</v>
      </c>
      <c r="B70" s="16">
        <v>21</v>
      </c>
      <c r="C70" s="16">
        <v>21</v>
      </c>
      <c r="D70" s="16">
        <v>14</v>
      </c>
      <c r="E70" s="16">
        <v>12</v>
      </c>
      <c r="F70" s="16">
        <v>12</v>
      </c>
      <c r="G70" s="16">
        <v>20</v>
      </c>
      <c r="H70" s="16">
        <v>20</v>
      </c>
      <c r="I70" s="16">
        <v>13</v>
      </c>
      <c r="J70" s="16">
        <v>17</v>
      </c>
      <c r="K70" s="16">
        <v>16</v>
      </c>
    </row>
    <row r="71" spans="1:11">
      <c r="A71" s="21" t="s">
        <v>145</v>
      </c>
      <c r="B71" s="16">
        <v>1</v>
      </c>
      <c r="C71" s="16">
        <v>5</v>
      </c>
      <c r="D71" s="16">
        <v>1</v>
      </c>
      <c r="E71" s="16">
        <v>4</v>
      </c>
      <c r="F71" s="16">
        <v>1</v>
      </c>
      <c r="G71" s="16">
        <v>3</v>
      </c>
      <c r="H71" s="16">
        <v>0</v>
      </c>
      <c r="I71" s="16">
        <v>2</v>
      </c>
      <c r="J71" s="16">
        <v>0</v>
      </c>
      <c r="K71" s="16">
        <v>2</v>
      </c>
    </row>
    <row r="72" spans="1:11">
      <c r="A72" s="21" t="s">
        <v>358</v>
      </c>
      <c r="B72" s="16">
        <v>0</v>
      </c>
      <c r="C72" s="16">
        <v>0</v>
      </c>
      <c r="D72" s="16">
        <v>0</v>
      </c>
      <c r="E72" s="16">
        <v>0</v>
      </c>
      <c r="F72" s="16">
        <v>0</v>
      </c>
      <c r="G72" s="16">
        <v>0</v>
      </c>
      <c r="H72" s="16">
        <v>0</v>
      </c>
      <c r="I72" s="16">
        <v>8</v>
      </c>
      <c r="J72" s="16">
        <v>5</v>
      </c>
      <c r="K72" s="16">
        <v>14</v>
      </c>
    </row>
    <row r="73" spans="1:11">
      <c r="A73" s="21" t="s">
        <v>136</v>
      </c>
      <c r="B73" s="16">
        <v>1</v>
      </c>
      <c r="C73" s="16">
        <v>0</v>
      </c>
      <c r="D73" s="16">
        <v>1</v>
      </c>
      <c r="E73" s="16">
        <v>0</v>
      </c>
      <c r="F73" s="16">
        <v>0</v>
      </c>
      <c r="G73" s="16">
        <v>0</v>
      </c>
      <c r="H73" s="16">
        <v>0</v>
      </c>
      <c r="I73" s="16">
        <v>0</v>
      </c>
      <c r="J73" s="16">
        <v>0</v>
      </c>
      <c r="K73" s="16">
        <v>0</v>
      </c>
    </row>
    <row r="74" spans="1:11">
      <c r="A74" s="21" t="s">
        <v>147</v>
      </c>
      <c r="B74" s="16">
        <v>2</v>
      </c>
      <c r="C74" s="16">
        <v>0</v>
      </c>
      <c r="D74" s="16">
        <v>0</v>
      </c>
      <c r="E74" s="16">
        <v>0</v>
      </c>
      <c r="F74" s="16">
        <v>0</v>
      </c>
      <c r="G74" s="16">
        <v>0</v>
      </c>
      <c r="H74" s="16">
        <v>0</v>
      </c>
      <c r="I74" s="16">
        <v>0</v>
      </c>
      <c r="J74" s="16">
        <v>0</v>
      </c>
      <c r="K74" s="16">
        <v>0</v>
      </c>
    </row>
    <row r="75" spans="1:11">
      <c r="A75" s="21" t="s">
        <v>137</v>
      </c>
      <c r="B75" s="16">
        <v>13</v>
      </c>
      <c r="C75" s="16">
        <v>22</v>
      </c>
      <c r="D75" s="16">
        <v>14</v>
      </c>
      <c r="E75" s="16">
        <v>24</v>
      </c>
      <c r="F75" s="16">
        <v>22</v>
      </c>
      <c r="G75" s="16">
        <v>19</v>
      </c>
      <c r="H75" s="16">
        <v>17</v>
      </c>
      <c r="I75" s="16">
        <v>20</v>
      </c>
      <c r="J75" s="16">
        <v>19</v>
      </c>
      <c r="K75" s="16">
        <v>9</v>
      </c>
    </row>
    <row r="76" spans="1:11">
      <c r="A76" s="21" t="s">
        <v>462</v>
      </c>
      <c r="B76" s="16">
        <v>0</v>
      </c>
      <c r="C76" s="16">
        <v>0</v>
      </c>
      <c r="D76" s="16">
        <v>0</v>
      </c>
      <c r="E76" s="16">
        <v>0</v>
      </c>
      <c r="F76" s="16">
        <v>0</v>
      </c>
      <c r="G76" s="16">
        <v>0</v>
      </c>
      <c r="H76" s="16">
        <v>0</v>
      </c>
      <c r="I76" s="16">
        <v>0</v>
      </c>
      <c r="J76" s="16">
        <v>0</v>
      </c>
      <c r="K76" s="16">
        <v>3</v>
      </c>
    </row>
    <row r="77" spans="1:11">
      <c r="A77" s="21" t="s">
        <v>140</v>
      </c>
      <c r="B77" s="16">
        <v>5</v>
      </c>
      <c r="C77" s="16">
        <v>16</v>
      </c>
      <c r="D77" s="16">
        <v>12</v>
      </c>
      <c r="E77" s="16">
        <v>15</v>
      </c>
      <c r="F77" s="16">
        <v>10</v>
      </c>
      <c r="G77" s="16">
        <v>25</v>
      </c>
      <c r="H77" s="16">
        <v>21</v>
      </c>
      <c r="I77" s="16">
        <v>13</v>
      </c>
      <c r="J77" s="16">
        <v>14</v>
      </c>
      <c r="K77" s="16">
        <v>15</v>
      </c>
    </row>
    <row r="78" spans="1:11">
      <c r="A78" s="21" t="s">
        <v>127</v>
      </c>
      <c r="B78" s="16">
        <v>8</v>
      </c>
      <c r="C78" s="16">
        <v>4</v>
      </c>
      <c r="D78" s="16">
        <v>2</v>
      </c>
      <c r="E78" s="16">
        <v>3</v>
      </c>
      <c r="F78" s="16">
        <v>3</v>
      </c>
      <c r="G78" s="16">
        <v>1</v>
      </c>
      <c r="H78" s="16">
        <v>0</v>
      </c>
      <c r="I78" s="16">
        <v>2</v>
      </c>
      <c r="J78" s="16">
        <v>1</v>
      </c>
      <c r="K78" s="16">
        <v>1</v>
      </c>
    </row>
    <row r="79" spans="1:11">
      <c r="A79" s="21" t="s">
        <v>142</v>
      </c>
      <c r="B79" s="16">
        <v>10</v>
      </c>
      <c r="C79" s="16">
        <v>4</v>
      </c>
      <c r="D79" s="16">
        <v>4</v>
      </c>
      <c r="E79" s="16">
        <v>9</v>
      </c>
      <c r="F79" s="16">
        <v>6</v>
      </c>
      <c r="G79" s="16">
        <v>1</v>
      </c>
      <c r="H79" s="16">
        <v>8</v>
      </c>
      <c r="I79" s="16">
        <v>9</v>
      </c>
      <c r="J79" s="16">
        <v>7</v>
      </c>
      <c r="K79" s="16">
        <v>5</v>
      </c>
    </row>
    <row r="80" spans="1:11">
      <c r="A80" s="21" t="s">
        <v>141</v>
      </c>
      <c r="B80" s="16">
        <v>0</v>
      </c>
      <c r="C80" s="16">
        <v>5</v>
      </c>
      <c r="D80" s="16">
        <v>3</v>
      </c>
      <c r="E80" s="16">
        <v>5</v>
      </c>
      <c r="F80" s="16">
        <v>1</v>
      </c>
      <c r="G80" s="16">
        <v>2</v>
      </c>
      <c r="H80" s="16">
        <v>1</v>
      </c>
      <c r="I80" s="16">
        <v>1</v>
      </c>
      <c r="J80" s="16">
        <v>2</v>
      </c>
      <c r="K80" s="16">
        <v>3</v>
      </c>
    </row>
    <row r="81" spans="1:11">
      <c r="A81" s="21" t="s">
        <v>143</v>
      </c>
      <c r="B81" s="16">
        <v>15</v>
      </c>
      <c r="C81" s="16">
        <v>17</v>
      </c>
      <c r="D81" s="16">
        <v>27</v>
      </c>
      <c r="E81" s="16">
        <v>9</v>
      </c>
      <c r="F81" s="16">
        <v>11</v>
      </c>
      <c r="G81" s="16">
        <v>10</v>
      </c>
      <c r="H81" s="16">
        <v>12</v>
      </c>
      <c r="I81" s="16">
        <v>12</v>
      </c>
      <c r="J81" s="16">
        <v>3</v>
      </c>
      <c r="K81" s="16">
        <v>13</v>
      </c>
    </row>
    <row r="82" spans="1:11">
      <c r="A82" s="21" t="s">
        <v>149</v>
      </c>
      <c r="B82" s="16">
        <v>4</v>
      </c>
      <c r="C82" s="16">
        <v>7</v>
      </c>
      <c r="D82" s="16">
        <v>7</v>
      </c>
      <c r="E82" s="16">
        <v>8</v>
      </c>
      <c r="F82" s="16">
        <v>2</v>
      </c>
      <c r="G82" s="16">
        <v>4</v>
      </c>
      <c r="H82" s="16">
        <v>9</v>
      </c>
      <c r="I82" s="16">
        <v>5</v>
      </c>
      <c r="J82" s="16">
        <v>2</v>
      </c>
      <c r="K82" s="16">
        <v>0</v>
      </c>
    </row>
    <row r="83" spans="1:11">
      <c r="A83" s="21" t="s">
        <v>150</v>
      </c>
      <c r="B83" s="16">
        <v>13</v>
      </c>
      <c r="C83" s="16">
        <v>7</v>
      </c>
      <c r="D83" s="16">
        <v>8</v>
      </c>
      <c r="E83" s="16">
        <v>5</v>
      </c>
      <c r="F83" s="16">
        <v>7</v>
      </c>
      <c r="G83" s="16">
        <v>4</v>
      </c>
      <c r="H83" s="16">
        <v>6</v>
      </c>
      <c r="I83" s="16">
        <v>3</v>
      </c>
      <c r="J83" s="16">
        <v>6</v>
      </c>
      <c r="K83" s="16">
        <v>6</v>
      </c>
    </row>
    <row r="84" spans="1:11">
      <c r="A84" s="21" t="s">
        <v>146</v>
      </c>
      <c r="B84" s="16">
        <v>3</v>
      </c>
      <c r="C84" s="16">
        <v>4</v>
      </c>
      <c r="D84" s="16">
        <v>3</v>
      </c>
      <c r="E84" s="16">
        <v>2</v>
      </c>
      <c r="F84" s="16">
        <v>7</v>
      </c>
      <c r="G84" s="16">
        <v>4</v>
      </c>
      <c r="H84" s="16">
        <v>4</v>
      </c>
      <c r="I84" s="16">
        <v>2</v>
      </c>
      <c r="J84" s="16">
        <v>2</v>
      </c>
      <c r="K84" s="16">
        <v>4</v>
      </c>
    </row>
    <row r="85" spans="1:11">
      <c r="A85" s="21" t="s">
        <v>94</v>
      </c>
      <c r="B85" s="16">
        <v>10</v>
      </c>
      <c r="C85" s="16">
        <v>8</v>
      </c>
      <c r="D85" s="16">
        <v>11</v>
      </c>
      <c r="E85" s="16">
        <v>17</v>
      </c>
      <c r="F85" s="16">
        <v>15</v>
      </c>
      <c r="G85" s="16">
        <v>25</v>
      </c>
      <c r="H85" s="16">
        <v>3</v>
      </c>
      <c r="I85" s="16">
        <v>0</v>
      </c>
      <c r="J85" s="16">
        <v>0</v>
      </c>
      <c r="K85" s="16">
        <v>0</v>
      </c>
    </row>
    <row r="86" spans="1:11">
      <c r="A86" s="21" t="s">
        <v>135</v>
      </c>
      <c r="B86" s="16">
        <v>5</v>
      </c>
      <c r="C86" s="16">
        <v>6</v>
      </c>
      <c r="D86" s="16">
        <v>7</v>
      </c>
      <c r="E86" s="16">
        <v>4</v>
      </c>
      <c r="F86" s="16">
        <v>4</v>
      </c>
      <c r="G86" s="16">
        <v>3</v>
      </c>
      <c r="H86" s="16">
        <v>2</v>
      </c>
      <c r="I86" s="16">
        <v>0</v>
      </c>
      <c r="J86" s="16">
        <v>1</v>
      </c>
      <c r="K86" s="16">
        <v>4</v>
      </c>
    </row>
    <row r="87" spans="1:11">
      <c r="A87" s="21" t="s">
        <v>144</v>
      </c>
      <c r="B87" s="16">
        <v>6</v>
      </c>
      <c r="C87" s="16">
        <v>7</v>
      </c>
      <c r="D87" s="16">
        <v>12</v>
      </c>
      <c r="E87" s="16">
        <v>6</v>
      </c>
      <c r="F87" s="16">
        <v>7</v>
      </c>
      <c r="G87" s="16">
        <v>2</v>
      </c>
      <c r="H87" s="16">
        <v>11</v>
      </c>
      <c r="I87" s="16">
        <v>4</v>
      </c>
      <c r="J87" s="16">
        <v>3</v>
      </c>
      <c r="K87" s="16">
        <v>4</v>
      </c>
    </row>
    <row r="88" spans="1:11">
      <c r="A88" s="21" t="s">
        <v>148</v>
      </c>
      <c r="B88" s="16">
        <v>0</v>
      </c>
      <c r="C88" s="16">
        <v>0</v>
      </c>
      <c r="D88" s="16">
        <v>1</v>
      </c>
      <c r="E88" s="16">
        <v>3</v>
      </c>
      <c r="F88" s="16">
        <v>1</v>
      </c>
      <c r="G88" s="16">
        <v>3</v>
      </c>
      <c r="H88" s="16">
        <v>2</v>
      </c>
      <c r="I88" s="16">
        <v>3</v>
      </c>
      <c r="J88" s="16">
        <v>6</v>
      </c>
      <c r="K88" s="16">
        <v>7</v>
      </c>
    </row>
    <row r="89" spans="1:11">
      <c r="A89" s="21" t="s">
        <v>359</v>
      </c>
      <c r="B89" s="16">
        <v>0</v>
      </c>
      <c r="C89" s="16">
        <v>0</v>
      </c>
      <c r="D89" s="16">
        <v>0</v>
      </c>
      <c r="E89" s="16">
        <v>0</v>
      </c>
      <c r="F89" s="16">
        <v>0</v>
      </c>
      <c r="G89" s="16">
        <v>0</v>
      </c>
      <c r="H89" s="16">
        <v>0</v>
      </c>
      <c r="I89" s="16">
        <v>2</v>
      </c>
      <c r="J89" s="16">
        <v>3</v>
      </c>
      <c r="K89" s="16">
        <v>10</v>
      </c>
    </row>
    <row r="90" spans="1:11">
      <c r="A90" s="21" t="s">
        <v>130</v>
      </c>
      <c r="B90" s="16">
        <v>0</v>
      </c>
      <c r="C90" s="16">
        <v>0</v>
      </c>
      <c r="D90" s="16">
        <v>3</v>
      </c>
      <c r="E90" s="16">
        <v>1</v>
      </c>
      <c r="F90" s="16">
        <v>0</v>
      </c>
      <c r="G90" s="16">
        <v>1</v>
      </c>
      <c r="H90" s="16">
        <v>0</v>
      </c>
      <c r="I90" s="16">
        <v>0</v>
      </c>
      <c r="J90" s="16">
        <v>1</v>
      </c>
      <c r="K90" s="16">
        <v>1</v>
      </c>
    </row>
    <row r="91" spans="1:11">
      <c r="A91" s="21" t="s">
        <v>134</v>
      </c>
      <c r="B91" s="16">
        <v>2</v>
      </c>
      <c r="C91" s="16">
        <v>9</v>
      </c>
      <c r="D91" s="16">
        <v>6</v>
      </c>
      <c r="E91" s="16">
        <v>3</v>
      </c>
      <c r="F91" s="16">
        <v>1</v>
      </c>
      <c r="G91" s="16">
        <v>7</v>
      </c>
      <c r="H91" s="16">
        <v>5</v>
      </c>
      <c r="I91" s="16">
        <v>5</v>
      </c>
      <c r="J91" s="16">
        <v>3</v>
      </c>
      <c r="K91" s="16">
        <v>3</v>
      </c>
    </row>
    <row r="92" spans="1:11">
      <c r="A92" s="15" t="s">
        <v>273</v>
      </c>
      <c r="B92" s="16">
        <v>234</v>
      </c>
      <c r="C92" s="16">
        <v>257</v>
      </c>
      <c r="D92" s="16">
        <v>241</v>
      </c>
      <c r="E92" s="16">
        <v>258</v>
      </c>
      <c r="F92" s="16">
        <v>212</v>
      </c>
      <c r="G92" s="16">
        <v>252</v>
      </c>
      <c r="H92" s="16">
        <v>179</v>
      </c>
      <c r="I92" s="16">
        <v>165</v>
      </c>
      <c r="J92" s="16">
        <v>145</v>
      </c>
      <c r="K92" s="16">
        <v>173</v>
      </c>
    </row>
    <row r="93" spans="1:11">
      <c r="A93" s="15" t="s">
        <v>118</v>
      </c>
      <c r="B93" s="16"/>
      <c r="C93" s="16"/>
      <c r="D93" s="16"/>
      <c r="E93" s="16"/>
      <c r="F93" s="16"/>
      <c r="G93" s="16"/>
      <c r="H93" s="16"/>
      <c r="J93" s="16"/>
      <c r="K93" s="16"/>
    </row>
    <row r="94" spans="1:11">
      <c r="A94" s="21" t="s">
        <v>119</v>
      </c>
      <c r="B94" s="16">
        <v>0</v>
      </c>
      <c r="C94" s="16">
        <v>0</v>
      </c>
      <c r="D94" s="16">
        <v>0</v>
      </c>
      <c r="E94" s="16">
        <v>0</v>
      </c>
      <c r="F94" s="16">
        <v>0</v>
      </c>
      <c r="G94" s="16">
        <v>0</v>
      </c>
      <c r="H94" s="16">
        <v>10</v>
      </c>
      <c r="I94" s="16">
        <v>11</v>
      </c>
      <c r="J94" s="16">
        <v>13</v>
      </c>
      <c r="K94" s="16">
        <v>9</v>
      </c>
    </row>
    <row r="95" spans="1:11">
      <c r="A95" s="15" t="s">
        <v>275</v>
      </c>
      <c r="B95" s="16">
        <v>0</v>
      </c>
      <c r="C95" s="16">
        <v>0</v>
      </c>
      <c r="D95" s="16">
        <v>0</v>
      </c>
      <c r="E95" s="16">
        <v>0</v>
      </c>
      <c r="F95" s="16">
        <v>0</v>
      </c>
      <c r="G95" s="16">
        <v>0</v>
      </c>
      <c r="H95" s="16">
        <v>10</v>
      </c>
      <c r="I95" s="16">
        <v>11</v>
      </c>
      <c r="J95" s="16">
        <v>13</v>
      </c>
      <c r="K95" s="16">
        <v>9</v>
      </c>
    </row>
    <row r="96" spans="1:11">
      <c r="A96" s="15" t="s">
        <v>81</v>
      </c>
      <c r="B96" s="16"/>
      <c r="C96" s="16"/>
      <c r="D96" s="16"/>
      <c r="E96" s="16"/>
      <c r="F96" s="16"/>
      <c r="G96" s="16"/>
      <c r="H96" s="16"/>
      <c r="J96" s="16"/>
      <c r="K96" s="16"/>
    </row>
    <row r="97" spans="1:11">
      <c r="A97" s="21" t="s">
        <v>95</v>
      </c>
      <c r="B97" s="16">
        <v>30</v>
      </c>
      <c r="C97" s="16">
        <v>32</v>
      </c>
      <c r="D97" s="16">
        <v>17</v>
      </c>
      <c r="E97" s="16">
        <v>19</v>
      </c>
      <c r="F97" s="16">
        <v>21</v>
      </c>
      <c r="G97" s="16">
        <v>17</v>
      </c>
      <c r="H97" s="16">
        <v>1</v>
      </c>
      <c r="I97" s="16">
        <v>0</v>
      </c>
      <c r="J97" s="16">
        <v>0</v>
      </c>
      <c r="K97" s="16">
        <v>0</v>
      </c>
    </row>
    <row r="98" spans="1:11">
      <c r="A98" s="21" t="s">
        <v>119</v>
      </c>
      <c r="B98" s="16">
        <v>10</v>
      </c>
      <c r="C98" s="16">
        <v>9</v>
      </c>
      <c r="D98" s="16">
        <v>3</v>
      </c>
      <c r="E98" s="16">
        <v>5</v>
      </c>
      <c r="F98" s="16">
        <v>2</v>
      </c>
      <c r="G98" s="16">
        <v>8</v>
      </c>
      <c r="H98" s="16">
        <v>0</v>
      </c>
      <c r="I98" s="16">
        <v>0</v>
      </c>
      <c r="J98" s="16">
        <v>0</v>
      </c>
      <c r="K98" s="16">
        <v>0</v>
      </c>
    </row>
    <row r="99" spans="1:11">
      <c r="A99" s="21" t="s">
        <v>96</v>
      </c>
      <c r="B99" s="16">
        <v>15</v>
      </c>
      <c r="C99" s="16">
        <v>12</v>
      </c>
      <c r="D99" s="16">
        <v>5</v>
      </c>
      <c r="E99" s="16">
        <v>6</v>
      </c>
      <c r="F99" s="16">
        <v>11</v>
      </c>
      <c r="G99" s="16">
        <v>11</v>
      </c>
      <c r="H99" s="16">
        <v>2</v>
      </c>
      <c r="I99" s="16">
        <v>0</v>
      </c>
      <c r="J99" s="16">
        <v>0</v>
      </c>
      <c r="K99" s="16">
        <v>0</v>
      </c>
    </row>
    <row r="100" spans="1:11">
      <c r="A100" s="21" t="s">
        <v>151</v>
      </c>
      <c r="B100" s="16">
        <v>1</v>
      </c>
      <c r="C100" s="16">
        <v>0</v>
      </c>
      <c r="D100" s="16">
        <v>0</v>
      </c>
      <c r="E100" s="16">
        <v>0</v>
      </c>
      <c r="F100" s="16">
        <v>0</v>
      </c>
      <c r="G100" s="16">
        <v>0</v>
      </c>
      <c r="H100" s="16">
        <v>0</v>
      </c>
      <c r="I100" s="16">
        <v>0</v>
      </c>
      <c r="J100" s="16">
        <v>0</v>
      </c>
      <c r="K100" s="16">
        <v>0</v>
      </c>
    </row>
    <row r="101" spans="1:11">
      <c r="A101" s="21" t="s">
        <v>152</v>
      </c>
      <c r="B101" s="16">
        <v>2</v>
      </c>
      <c r="C101" s="16">
        <v>0</v>
      </c>
      <c r="D101" s="16">
        <v>0</v>
      </c>
      <c r="E101" s="16">
        <v>0</v>
      </c>
      <c r="F101" s="16">
        <v>0</v>
      </c>
      <c r="G101" s="16">
        <v>0</v>
      </c>
      <c r="H101" s="16">
        <v>0</v>
      </c>
      <c r="I101" s="16">
        <v>0</v>
      </c>
      <c r="J101" s="16">
        <v>0</v>
      </c>
      <c r="K101" s="16">
        <v>0</v>
      </c>
    </row>
    <row r="102" spans="1:11">
      <c r="A102" s="21" t="s">
        <v>110</v>
      </c>
      <c r="B102" s="16">
        <v>23</v>
      </c>
      <c r="C102" s="16">
        <v>34</v>
      </c>
      <c r="D102" s="16">
        <v>23</v>
      </c>
      <c r="E102" s="16">
        <v>26</v>
      </c>
      <c r="F102" s="16">
        <v>34</v>
      </c>
      <c r="G102" s="16">
        <v>38</v>
      </c>
      <c r="H102" s="16">
        <v>3</v>
      </c>
      <c r="I102" s="16">
        <v>0</v>
      </c>
      <c r="J102" s="16">
        <v>0</v>
      </c>
      <c r="K102" s="16">
        <v>0</v>
      </c>
    </row>
    <row r="103" spans="1:11">
      <c r="A103" s="21" t="s">
        <v>111</v>
      </c>
      <c r="B103" s="16">
        <v>5</v>
      </c>
      <c r="C103" s="16">
        <v>5</v>
      </c>
      <c r="D103" s="16">
        <v>3</v>
      </c>
      <c r="E103" s="16">
        <v>2</v>
      </c>
      <c r="F103" s="16">
        <v>7</v>
      </c>
      <c r="G103" s="16">
        <v>3</v>
      </c>
      <c r="H103" s="16">
        <v>1</v>
      </c>
      <c r="I103" s="16">
        <v>0</v>
      </c>
      <c r="J103" s="16">
        <v>0</v>
      </c>
      <c r="K103" s="16">
        <v>0</v>
      </c>
    </row>
    <row r="104" spans="1:11">
      <c r="A104" s="15" t="s">
        <v>280</v>
      </c>
      <c r="B104" s="16">
        <v>86</v>
      </c>
      <c r="C104" s="16">
        <v>92</v>
      </c>
      <c r="D104" s="16">
        <v>51</v>
      </c>
      <c r="E104" s="16">
        <v>58</v>
      </c>
      <c r="F104" s="16">
        <v>75</v>
      </c>
      <c r="G104" s="16">
        <v>77</v>
      </c>
      <c r="H104" s="16">
        <v>7</v>
      </c>
      <c r="I104" s="16">
        <v>0</v>
      </c>
      <c r="J104" s="16">
        <v>0</v>
      </c>
      <c r="K104" s="16">
        <v>0</v>
      </c>
    </row>
    <row r="105" spans="1:11">
      <c r="A105" s="71" t="s">
        <v>276</v>
      </c>
      <c r="B105" s="72">
        <v>1036</v>
      </c>
      <c r="C105" s="72">
        <v>1103</v>
      </c>
      <c r="D105" s="72">
        <v>1065</v>
      </c>
      <c r="E105" s="72">
        <v>1066</v>
      </c>
      <c r="F105" s="72">
        <v>1120</v>
      </c>
      <c r="G105" s="72">
        <v>1160</v>
      </c>
      <c r="H105" s="72">
        <v>1170</v>
      </c>
      <c r="I105" s="72">
        <v>1173</v>
      </c>
      <c r="J105" s="72">
        <v>1164</v>
      </c>
      <c r="K105" s="72">
        <v>1109</v>
      </c>
    </row>
  </sheetData>
  <hyperlinks>
    <hyperlink ref="M2:O3" location="'Table of Contents'!A1" display="Click here to return to the Table of Contents" xr:uid="{88FE2C05-1C1A-46EA-B361-24F6DCFDB38C}"/>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3AD0-07EF-49B5-907E-C9AB9BC2BD19}">
  <sheetPr>
    <tabColor rgb="FF0070C0"/>
  </sheetPr>
  <dimension ref="A1:Z109"/>
  <sheetViews>
    <sheetView zoomScale="91" zoomScaleNormal="91" workbookViewId="0"/>
  </sheetViews>
  <sheetFormatPr defaultRowHeight="15"/>
  <cols>
    <col min="3" max="3" width="18.85546875" customWidth="1"/>
    <col min="15" max="15" width="31.7109375" bestFit="1" customWidth="1"/>
    <col min="16" max="16" width="33.140625" bestFit="1" customWidth="1"/>
  </cols>
  <sheetData>
    <row r="1" spans="1:26">
      <c r="A1" s="13" t="s">
        <v>37</v>
      </c>
      <c r="B1" s="13" t="s">
        <v>38</v>
      </c>
      <c r="C1" s="13" t="s">
        <v>39</v>
      </c>
      <c r="D1" t="s">
        <v>19</v>
      </c>
      <c r="E1" t="s">
        <v>20</v>
      </c>
      <c r="F1" t="s">
        <v>21</v>
      </c>
      <c r="G1" t="s">
        <v>22</v>
      </c>
      <c r="H1" t="s">
        <v>23</v>
      </c>
      <c r="I1" t="s">
        <v>24</v>
      </c>
      <c r="J1" t="s">
        <v>25</v>
      </c>
      <c r="K1" t="s">
        <v>26</v>
      </c>
      <c r="L1" t="s">
        <v>27</v>
      </c>
      <c r="M1" t="s">
        <v>28</v>
      </c>
      <c r="O1" t="s">
        <v>228</v>
      </c>
    </row>
    <row r="2" spans="1:26">
      <c r="A2" s="13" t="s">
        <v>29</v>
      </c>
      <c r="B2" s="13" t="s">
        <v>356</v>
      </c>
      <c r="C2" s="13" t="s">
        <v>485</v>
      </c>
      <c r="D2" t="s">
        <v>31</v>
      </c>
      <c r="E2" t="s">
        <v>31</v>
      </c>
      <c r="F2" t="s">
        <v>31</v>
      </c>
      <c r="G2" t="s">
        <v>31</v>
      </c>
      <c r="H2" t="s">
        <v>31</v>
      </c>
      <c r="I2" t="s">
        <v>31</v>
      </c>
      <c r="J2" t="s">
        <v>31</v>
      </c>
      <c r="K2" t="s">
        <v>31</v>
      </c>
      <c r="L2" t="s">
        <v>31</v>
      </c>
      <c r="M2" t="s">
        <v>31</v>
      </c>
      <c r="O2" s="13" t="s">
        <v>266</v>
      </c>
      <c r="P2" s="13" t="s">
        <v>267</v>
      </c>
      <c r="Q2" t="s">
        <v>230</v>
      </c>
      <c r="R2" t="s">
        <v>231</v>
      </c>
      <c r="S2" t="s">
        <v>232</v>
      </c>
      <c r="T2" t="s">
        <v>233</v>
      </c>
      <c r="U2" t="s">
        <v>234</v>
      </c>
      <c r="V2" t="s">
        <v>235</v>
      </c>
      <c r="W2" t="s">
        <v>236</v>
      </c>
      <c r="X2" t="s">
        <v>310</v>
      </c>
      <c r="Y2" t="s">
        <v>383</v>
      </c>
      <c r="Z2" t="s">
        <v>463</v>
      </c>
    </row>
    <row r="3" spans="1:26">
      <c r="A3" s="13" t="s">
        <v>41</v>
      </c>
      <c r="B3" s="13" t="s">
        <v>42</v>
      </c>
      <c r="C3" s="13" t="s">
        <v>82</v>
      </c>
      <c r="D3">
        <v>17</v>
      </c>
      <c r="E3">
        <v>12</v>
      </c>
      <c r="F3">
        <v>5</v>
      </c>
      <c r="G3">
        <v>19</v>
      </c>
      <c r="H3">
        <v>8</v>
      </c>
      <c r="I3">
        <v>14</v>
      </c>
      <c r="J3">
        <v>9</v>
      </c>
      <c r="K3">
        <v>14</v>
      </c>
      <c r="L3">
        <v>4</v>
      </c>
      <c r="M3">
        <v>14</v>
      </c>
      <c r="O3" s="13" t="s">
        <v>42</v>
      </c>
      <c r="P3" s="13" t="s">
        <v>82</v>
      </c>
      <c r="Q3">
        <f>D3</f>
        <v>17</v>
      </c>
      <c r="R3">
        <f t="shared" ref="R3:Z11" si="0">E3</f>
        <v>12</v>
      </c>
      <c r="S3">
        <f t="shared" si="0"/>
        <v>5</v>
      </c>
      <c r="T3">
        <f t="shared" si="0"/>
        <v>19</v>
      </c>
      <c r="U3">
        <f t="shared" si="0"/>
        <v>8</v>
      </c>
      <c r="V3">
        <f t="shared" si="0"/>
        <v>14</v>
      </c>
      <c r="W3">
        <f t="shared" si="0"/>
        <v>9</v>
      </c>
      <c r="X3">
        <f t="shared" si="0"/>
        <v>14</v>
      </c>
      <c r="Y3">
        <f t="shared" si="0"/>
        <v>4</v>
      </c>
      <c r="Z3">
        <f>M3</f>
        <v>14</v>
      </c>
    </row>
    <row r="4" spans="1:26">
      <c r="B4" s="13" t="s">
        <v>42</v>
      </c>
      <c r="C4" s="13" t="s">
        <v>83</v>
      </c>
      <c r="D4">
        <v>3</v>
      </c>
      <c r="E4">
        <v>1</v>
      </c>
      <c r="F4">
        <v>0</v>
      </c>
      <c r="G4">
        <v>0</v>
      </c>
      <c r="H4">
        <v>0</v>
      </c>
      <c r="I4">
        <v>0</v>
      </c>
      <c r="J4">
        <v>0</v>
      </c>
      <c r="K4">
        <v>0</v>
      </c>
      <c r="L4">
        <v>0</v>
      </c>
      <c r="M4">
        <v>0</v>
      </c>
      <c r="O4" s="13" t="s">
        <v>42</v>
      </c>
      <c r="P4" s="13" t="s">
        <v>83</v>
      </c>
      <c r="Q4">
        <f t="shared" ref="Q4:Q11" si="1">D4</f>
        <v>3</v>
      </c>
      <c r="R4">
        <f t="shared" si="0"/>
        <v>1</v>
      </c>
      <c r="S4">
        <f t="shared" si="0"/>
        <v>0</v>
      </c>
      <c r="T4">
        <f t="shared" si="0"/>
        <v>0</v>
      </c>
      <c r="U4">
        <f t="shared" si="0"/>
        <v>0</v>
      </c>
      <c r="V4">
        <f t="shared" si="0"/>
        <v>0</v>
      </c>
      <c r="W4">
        <f t="shared" si="0"/>
        <v>0</v>
      </c>
      <c r="X4">
        <f t="shared" si="0"/>
        <v>0</v>
      </c>
      <c r="Y4">
        <f t="shared" si="0"/>
        <v>0</v>
      </c>
      <c r="Z4">
        <f t="shared" si="0"/>
        <v>0</v>
      </c>
    </row>
    <row r="5" spans="1:26">
      <c r="B5" s="13" t="s">
        <v>42</v>
      </c>
      <c r="C5" s="13" t="s">
        <v>84</v>
      </c>
      <c r="D5">
        <v>8</v>
      </c>
      <c r="E5">
        <v>4</v>
      </c>
      <c r="F5">
        <v>2</v>
      </c>
      <c r="G5">
        <v>4</v>
      </c>
      <c r="H5">
        <v>1</v>
      </c>
      <c r="I5">
        <v>1</v>
      </c>
      <c r="J5">
        <v>2</v>
      </c>
      <c r="K5">
        <v>4</v>
      </c>
      <c r="L5">
        <v>1</v>
      </c>
      <c r="M5">
        <v>0</v>
      </c>
      <c r="O5" s="13" t="s">
        <v>42</v>
      </c>
      <c r="P5" s="13" t="s">
        <v>84</v>
      </c>
      <c r="Q5">
        <f t="shared" si="1"/>
        <v>8</v>
      </c>
      <c r="R5">
        <f t="shared" si="0"/>
        <v>4</v>
      </c>
      <c r="S5">
        <f t="shared" si="0"/>
        <v>2</v>
      </c>
      <c r="T5">
        <f t="shared" si="0"/>
        <v>4</v>
      </c>
      <c r="U5">
        <f t="shared" si="0"/>
        <v>1</v>
      </c>
      <c r="V5">
        <f t="shared" si="0"/>
        <v>1</v>
      </c>
      <c r="W5">
        <f t="shared" si="0"/>
        <v>2</v>
      </c>
      <c r="X5">
        <f t="shared" si="0"/>
        <v>4</v>
      </c>
      <c r="Y5">
        <f t="shared" si="0"/>
        <v>1</v>
      </c>
      <c r="Z5">
        <f t="shared" si="0"/>
        <v>0</v>
      </c>
    </row>
    <row r="6" spans="1:26">
      <c r="B6" s="13" t="s">
        <v>42</v>
      </c>
      <c r="C6" s="13" t="s">
        <v>85</v>
      </c>
      <c r="D6">
        <v>1</v>
      </c>
      <c r="E6">
        <v>3</v>
      </c>
      <c r="F6">
        <v>12</v>
      </c>
      <c r="G6">
        <v>8</v>
      </c>
      <c r="H6">
        <v>13</v>
      </c>
      <c r="I6">
        <v>17</v>
      </c>
      <c r="J6">
        <v>31</v>
      </c>
      <c r="K6">
        <v>17</v>
      </c>
      <c r="L6">
        <v>21</v>
      </c>
      <c r="M6">
        <v>10</v>
      </c>
      <c r="O6" s="13" t="s">
        <v>42</v>
      </c>
      <c r="P6" s="13" t="s">
        <v>85</v>
      </c>
      <c r="Q6">
        <f t="shared" si="1"/>
        <v>1</v>
      </c>
      <c r="R6">
        <f t="shared" si="0"/>
        <v>3</v>
      </c>
      <c r="S6">
        <f t="shared" si="0"/>
        <v>12</v>
      </c>
      <c r="T6">
        <f t="shared" si="0"/>
        <v>8</v>
      </c>
      <c r="U6">
        <f t="shared" si="0"/>
        <v>13</v>
      </c>
      <c r="V6">
        <f t="shared" si="0"/>
        <v>17</v>
      </c>
      <c r="W6">
        <f t="shared" si="0"/>
        <v>31</v>
      </c>
      <c r="X6">
        <f t="shared" si="0"/>
        <v>17</v>
      </c>
      <c r="Y6">
        <f t="shared" si="0"/>
        <v>21</v>
      </c>
      <c r="Z6">
        <f t="shared" si="0"/>
        <v>10</v>
      </c>
    </row>
    <row r="7" spans="1:26">
      <c r="B7" s="13" t="s">
        <v>42</v>
      </c>
      <c r="C7" s="13" t="s">
        <v>86</v>
      </c>
      <c r="D7">
        <v>11</v>
      </c>
      <c r="E7">
        <v>20</v>
      </c>
      <c r="F7">
        <v>12</v>
      </c>
      <c r="G7">
        <v>13</v>
      </c>
      <c r="H7">
        <v>18</v>
      </c>
      <c r="I7">
        <v>9</v>
      </c>
      <c r="J7">
        <v>18</v>
      </c>
      <c r="K7">
        <v>21</v>
      </c>
      <c r="L7">
        <v>13</v>
      </c>
      <c r="M7">
        <v>10</v>
      </c>
      <c r="O7" s="13" t="s">
        <v>42</v>
      </c>
      <c r="P7" s="13" t="s">
        <v>86</v>
      </c>
      <c r="Q7">
        <f t="shared" si="1"/>
        <v>11</v>
      </c>
      <c r="R7">
        <f t="shared" si="0"/>
        <v>20</v>
      </c>
      <c r="S7">
        <f t="shared" si="0"/>
        <v>12</v>
      </c>
      <c r="T7">
        <f t="shared" si="0"/>
        <v>13</v>
      </c>
      <c r="U7">
        <f t="shared" si="0"/>
        <v>18</v>
      </c>
      <c r="V7">
        <f t="shared" si="0"/>
        <v>9</v>
      </c>
      <c r="W7">
        <f t="shared" si="0"/>
        <v>18</v>
      </c>
      <c r="X7">
        <f t="shared" si="0"/>
        <v>21</v>
      </c>
      <c r="Y7">
        <f t="shared" si="0"/>
        <v>13</v>
      </c>
      <c r="Z7">
        <f t="shared" si="0"/>
        <v>10</v>
      </c>
    </row>
    <row r="8" spans="1:26">
      <c r="B8" s="13" t="s">
        <v>42</v>
      </c>
      <c r="C8" s="13" t="s">
        <v>87</v>
      </c>
      <c r="D8">
        <v>16</v>
      </c>
      <c r="E8">
        <v>11</v>
      </c>
      <c r="F8">
        <v>21</v>
      </c>
      <c r="G8">
        <v>19</v>
      </c>
      <c r="H8">
        <v>22</v>
      </c>
      <c r="I8">
        <v>7</v>
      </c>
      <c r="J8">
        <v>21</v>
      </c>
      <c r="K8">
        <v>16</v>
      </c>
      <c r="L8">
        <v>13</v>
      </c>
      <c r="M8">
        <v>18</v>
      </c>
      <c r="O8" s="13" t="s">
        <v>42</v>
      </c>
      <c r="P8" s="13" t="s">
        <v>87</v>
      </c>
      <c r="Q8">
        <f t="shared" si="1"/>
        <v>16</v>
      </c>
      <c r="R8">
        <f t="shared" si="0"/>
        <v>11</v>
      </c>
      <c r="S8">
        <f t="shared" si="0"/>
        <v>21</v>
      </c>
      <c r="T8">
        <f t="shared" si="0"/>
        <v>19</v>
      </c>
      <c r="U8">
        <f t="shared" si="0"/>
        <v>22</v>
      </c>
      <c r="V8">
        <f t="shared" si="0"/>
        <v>7</v>
      </c>
      <c r="W8">
        <f t="shared" si="0"/>
        <v>21</v>
      </c>
      <c r="X8">
        <f t="shared" si="0"/>
        <v>16</v>
      </c>
      <c r="Y8">
        <f t="shared" si="0"/>
        <v>13</v>
      </c>
      <c r="Z8">
        <f t="shared" si="0"/>
        <v>18</v>
      </c>
    </row>
    <row r="9" spans="1:26">
      <c r="B9" s="13" t="s">
        <v>42</v>
      </c>
      <c r="C9" s="13" t="s">
        <v>88</v>
      </c>
      <c r="D9">
        <v>2</v>
      </c>
      <c r="E9">
        <v>5</v>
      </c>
      <c r="F9">
        <v>13</v>
      </c>
      <c r="G9">
        <v>11</v>
      </c>
      <c r="H9">
        <v>5</v>
      </c>
      <c r="I9">
        <v>7</v>
      </c>
      <c r="J9">
        <v>20</v>
      </c>
      <c r="K9">
        <v>15</v>
      </c>
      <c r="L9">
        <v>6</v>
      </c>
      <c r="M9">
        <v>9</v>
      </c>
      <c r="O9" s="13" t="s">
        <v>42</v>
      </c>
      <c r="P9" s="13" t="s">
        <v>88</v>
      </c>
      <c r="Q9">
        <f t="shared" si="1"/>
        <v>2</v>
      </c>
      <c r="R9">
        <f t="shared" si="0"/>
        <v>5</v>
      </c>
      <c r="S9">
        <f t="shared" si="0"/>
        <v>13</v>
      </c>
      <c r="T9">
        <f t="shared" si="0"/>
        <v>11</v>
      </c>
      <c r="U9">
        <f t="shared" si="0"/>
        <v>5</v>
      </c>
      <c r="V9">
        <f t="shared" si="0"/>
        <v>7</v>
      </c>
      <c r="W9">
        <f t="shared" si="0"/>
        <v>20</v>
      </c>
      <c r="X9">
        <f t="shared" si="0"/>
        <v>15</v>
      </c>
      <c r="Y9">
        <f t="shared" si="0"/>
        <v>6</v>
      </c>
      <c r="Z9">
        <f t="shared" si="0"/>
        <v>9</v>
      </c>
    </row>
    <row r="10" spans="1:26">
      <c r="B10" s="13" t="s">
        <v>42</v>
      </c>
      <c r="C10" s="13" t="s">
        <v>89</v>
      </c>
      <c r="D10">
        <v>12</v>
      </c>
      <c r="E10">
        <v>17</v>
      </c>
      <c r="F10">
        <v>10</v>
      </c>
      <c r="G10">
        <v>9</v>
      </c>
      <c r="H10">
        <v>5</v>
      </c>
      <c r="I10">
        <v>5</v>
      </c>
      <c r="J10">
        <v>9</v>
      </c>
      <c r="K10">
        <v>7</v>
      </c>
      <c r="L10">
        <v>6</v>
      </c>
      <c r="M10">
        <v>8</v>
      </c>
      <c r="O10" s="13" t="s">
        <v>42</v>
      </c>
      <c r="P10" s="13" t="s">
        <v>89</v>
      </c>
      <c r="Q10">
        <f t="shared" si="1"/>
        <v>12</v>
      </c>
      <c r="R10">
        <f t="shared" si="0"/>
        <v>17</v>
      </c>
      <c r="S10">
        <f t="shared" si="0"/>
        <v>10</v>
      </c>
      <c r="T10">
        <f t="shared" si="0"/>
        <v>9</v>
      </c>
      <c r="U10">
        <f t="shared" si="0"/>
        <v>5</v>
      </c>
      <c r="V10">
        <f t="shared" si="0"/>
        <v>5</v>
      </c>
      <c r="W10">
        <f t="shared" si="0"/>
        <v>9</v>
      </c>
      <c r="X10">
        <f t="shared" si="0"/>
        <v>7</v>
      </c>
      <c r="Y10">
        <f t="shared" si="0"/>
        <v>6</v>
      </c>
      <c r="Z10">
        <f t="shared" si="0"/>
        <v>8</v>
      </c>
    </row>
    <row r="11" spans="1:26">
      <c r="B11" s="13" t="s">
        <v>42</v>
      </c>
      <c r="C11" s="13" t="s">
        <v>90</v>
      </c>
      <c r="D11">
        <v>6</v>
      </c>
      <c r="E11">
        <v>2</v>
      </c>
      <c r="F11">
        <v>0</v>
      </c>
      <c r="G11">
        <v>0</v>
      </c>
      <c r="H11">
        <v>1</v>
      </c>
      <c r="I11">
        <v>0</v>
      </c>
      <c r="J11">
        <v>0</v>
      </c>
      <c r="K11">
        <v>0</v>
      </c>
      <c r="L11">
        <v>0</v>
      </c>
      <c r="M11">
        <v>0</v>
      </c>
      <c r="O11" s="13" t="s">
        <v>42</v>
      </c>
      <c r="P11" s="13" t="s">
        <v>90</v>
      </c>
      <c r="Q11">
        <f t="shared" si="1"/>
        <v>6</v>
      </c>
      <c r="R11">
        <f t="shared" si="0"/>
        <v>2</v>
      </c>
      <c r="S11">
        <f t="shared" si="0"/>
        <v>0</v>
      </c>
      <c r="T11">
        <f t="shared" si="0"/>
        <v>0</v>
      </c>
      <c r="U11">
        <f t="shared" si="0"/>
        <v>1</v>
      </c>
      <c r="V11">
        <f t="shared" si="0"/>
        <v>0</v>
      </c>
      <c r="W11">
        <f t="shared" si="0"/>
        <v>0</v>
      </c>
      <c r="X11">
        <f t="shared" si="0"/>
        <v>0</v>
      </c>
      <c r="Y11">
        <f t="shared" si="0"/>
        <v>0</v>
      </c>
      <c r="Z11">
        <f t="shared" si="0"/>
        <v>0</v>
      </c>
    </row>
    <row r="12" spans="1:26">
      <c r="A12" s="13" t="s">
        <v>44</v>
      </c>
      <c r="D12" t="s">
        <v>31</v>
      </c>
      <c r="E12" t="s">
        <v>31</v>
      </c>
      <c r="F12" t="s">
        <v>31</v>
      </c>
      <c r="G12" t="s">
        <v>31</v>
      </c>
      <c r="H12" t="s">
        <v>31</v>
      </c>
      <c r="I12" t="s">
        <v>31</v>
      </c>
      <c r="J12" t="s">
        <v>31</v>
      </c>
      <c r="K12" t="s">
        <v>31</v>
      </c>
      <c r="L12" t="s">
        <v>31</v>
      </c>
      <c r="M12" t="s">
        <v>31</v>
      </c>
      <c r="O12" s="13" t="s">
        <v>92</v>
      </c>
      <c r="P12" s="13" t="s">
        <v>155</v>
      </c>
      <c r="Q12">
        <f>D15</f>
        <v>0</v>
      </c>
      <c r="R12">
        <f t="shared" ref="R12:Z12" si="2">E15</f>
        <v>0</v>
      </c>
      <c r="S12">
        <f t="shared" si="2"/>
        <v>0</v>
      </c>
      <c r="T12">
        <f t="shared" si="2"/>
        <v>0</v>
      </c>
      <c r="U12">
        <f t="shared" si="2"/>
        <v>0</v>
      </c>
      <c r="V12">
        <f t="shared" si="2"/>
        <v>0</v>
      </c>
      <c r="W12">
        <f t="shared" si="2"/>
        <v>0</v>
      </c>
      <c r="X12">
        <f t="shared" si="2"/>
        <v>0</v>
      </c>
      <c r="Y12">
        <f t="shared" si="2"/>
        <v>6</v>
      </c>
      <c r="Z12">
        <f t="shared" si="2"/>
        <v>11</v>
      </c>
    </row>
    <row r="13" spans="1:26">
      <c r="A13" s="13" t="s">
        <v>45</v>
      </c>
      <c r="B13" s="13"/>
      <c r="D13">
        <v>76</v>
      </c>
      <c r="E13">
        <v>75</v>
      </c>
      <c r="F13">
        <v>75</v>
      </c>
      <c r="G13">
        <v>83</v>
      </c>
      <c r="H13">
        <v>73</v>
      </c>
      <c r="I13">
        <v>60</v>
      </c>
      <c r="J13">
        <v>110</v>
      </c>
      <c r="K13">
        <v>94</v>
      </c>
      <c r="L13">
        <v>64</v>
      </c>
      <c r="M13">
        <v>69</v>
      </c>
      <c r="O13" s="13" t="s">
        <v>92</v>
      </c>
      <c r="P13" s="13" t="s">
        <v>93</v>
      </c>
      <c r="Q13">
        <f t="shared" ref="Q13:Q16" si="3">D16</f>
        <v>0</v>
      </c>
      <c r="R13">
        <f t="shared" ref="R13:R16" si="4">E16</f>
        <v>0</v>
      </c>
      <c r="S13">
        <f t="shared" ref="S13:S16" si="5">F16</f>
        <v>0</v>
      </c>
      <c r="T13">
        <f t="shared" ref="T13:T16" si="6">G16</f>
        <v>0</v>
      </c>
      <c r="U13">
        <f t="shared" ref="U13:U16" si="7">H16</f>
        <v>0</v>
      </c>
      <c r="V13">
        <f t="shared" ref="V13:V16" si="8">I16</f>
        <v>0</v>
      </c>
      <c r="W13">
        <f t="shared" ref="W13:W16" si="9">J16</f>
        <v>63</v>
      </c>
      <c r="X13">
        <f t="shared" ref="X13:X16" si="10">K16</f>
        <v>74</v>
      </c>
      <c r="Y13">
        <f t="shared" ref="Y13:Y16" si="11">L16</f>
        <v>81</v>
      </c>
      <c r="Z13">
        <f t="shared" ref="Z13:Z16" si="12">M16</f>
        <v>68</v>
      </c>
    </row>
    <row r="14" spans="1:26">
      <c r="A14" s="13"/>
      <c r="O14" s="13" t="s">
        <v>92</v>
      </c>
      <c r="P14" s="13" t="s">
        <v>94</v>
      </c>
      <c r="Q14">
        <f t="shared" si="3"/>
        <v>0</v>
      </c>
      <c r="R14">
        <f t="shared" si="4"/>
        <v>0</v>
      </c>
      <c r="S14">
        <f t="shared" si="5"/>
        <v>0</v>
      </c>
      <c r="T14">
        <f t="shared" si="6"/>
        <v>0</v>
      </c>
      <c r="U14">
        <f t="shared" si="7"/>
        <v>0</v>
      </c>
      <c r="V14">
        <f t="shared" si="8"/>
        <v>0</v>
      </c>
      <c r="W14">
        <f t="shared" si="9"/>
        <v>13</v>
      </c>
      <c r="X14">
        <f t="shared" si="10"/>
        <v>16</v>
      </c>
      <c r="Y14">
        <f t="shared" si="11"/>
        <v>20</v>
      </c>
      <c r="Z14">
        <f t="shared" si="12"/>
        <v>15</v>
      </c>
    </row>
    <row r="15" spans="1:26">
      <c r="A15" s="13" t="s">
        <v>91</v>
      </c>
      <c r="B15" s="13" t="s">
        <v>92</v>
      </c>
      <c r="C15" s="13" t="s">
        <v>155</v>
      </c>
      <c r="D15">
        <v>0</v>
      </c>
      <c r="E15">
        <v>0</v>
      </c>
      <c r="F15">
        <v>0</v>
      </c>
      <c r="G15">
        <v>0</v>
      </c>
      <c r="H15">
        <v>0</v>
      </c>
      <c r="I15">
        <v>0</v>
      </c>
      <c r="J15">
        <v>0</v>
      </c>
      <c r="K15">
        <v>0</v>
      </c>
      <c r="L15">
        <v>6</v>
      </c>
      <c r="M15">
        <v>11</v>
      </c>
      <c r="O15" s="13" t="s">
        <v>92</v>
      </c>
      <c r="P15" s="13" t="s">
        <v>95</v>
      </c>
      <c r="Q15">
        <f t="shared" si="3"/>
        <v>0</v>
      </c>
      <c r="R15">
        <f t="shared" si="4"/>
        <v>0</v>
      </c>
      <c r="S15">
        <f t="shared" si="5"/>
        <v>0</v>
      </c>
      <c r="T15">
        <f t="shared" si="6"/>
        <v>0</v>
      </c>
      <c r="U15">
        <f t="shared" si="7"/>
        <v>0</v>
      </c>
      <c r="V15">
        <f t="shared" si="8"/>
        <v>0</v>
      </c>
      <c r="W15">
        <f t="shared" si="9"/>
        <v>19</v>
      </c>
      <c r="X15">
        <f t="shared" si="10"/>
        <v>16</v>
      </c>
      <c r="Y15">
        <f t="shared" si="11"/>
        <v>19</v>
      </c>
      <c r="Z15">
        <f t="shared" si="12"/>
        <v>13</v>
      </c>
    </row>
    <row r="16" spans="1:26">
      <c r="A16" s="13"/>
      <c r="B16" s="13" t="s">
        <v>92</v>
      </c>
      <c r="C16" s="13" t="s">
        <v>93</v>
      </c>
      <c r="D16">
        <v>0</v>
      </c>
      <c r="E16">
        <v>0</v>
      </c>
      <c r="F16">
        <v>0</v>
      </c>
      <c r="G16">
        <v>0</v>
      </c>
      <c r="H16">
        <v>0</v>
      </c>
      <c r="I16">
        <v>0</v>
      </c>
      <c r="J16">
        <v>63</v>
      </c>
      <c r="K16">
        <v>74</v>
      </c>
      <c r="L16">
        <v>81</v>
      </c>
      <c r="M16">
        <v>68</v>
      </c>
      <c r="O16" s="13" t="s">
        <v>92</v>
      </c>
      <c r="P16" s="13" t="s">
        <v>96</v>
      </c>
      <c r="Q16">
        <f t="shared" si="3"/>
        <v>0</v>
      </c>
      <c r="R16">
        <f t="shared" si="4"/>
        <v>0</v>
      </c>
      <c r="S16">
        <f t="shared" si="5"/>
        <v>0</v>
      </c>
      <c r="T16">
        <f t="shared" si="6"/>
        <v>0</v>
      </c>
      <c r="U16">
        <f t="shared" si="7"/>
        <v>0</v>
      </c>
      <c r="V16">
        <f t="shared" si="8"/>
        <v>0</v>
      </c>
      <c r="W16">
        <f t="shared" si="9"/>
        <v>7</v>
      </c>
      <c r="X16">
        <f t="shared" si="10"/>
        <v>12</v>
      </c>
      <c r="Y16">
        <f t="shared" si="11"/>
        <v>9</v>
      </c>
      <c r="Z16">
        <f t="shared" si="12"/>
        <v>7</v>
      </c>
    </row>
    <row r="17" spans="1:26">
      <c r="B17" s="13" t="s">
        <v>92</v>
      </c>
      <c r="C17" s="13" t="s">
        <v>94</v>
      </c>
      <c r="D17">
        <v>0</v>
      </c>
      <c r="E17">
        <v>0</v>
      </c>
      <c r="F17">
        <v>0</v>
      </c>
      <c r="G17">
        <v>0</v>
      </c>
      <c r="H17">
        <v>0</v>
      </c>
      <c r="I17">
        <v>0</v>
      </c>
      <c r="J17">
        <v>13</v>
      </c>
      <c r="K17">
        <v>16</v>
      </c>
      <c r="L17">
        <v>20</v>
      </c>
      <c r="M17">
        <v>15</v>
      </c>
      <c r="O17" s="13" t="s">
        <v>47</v>
      </c>
      <c r="P17" s="13" t="s">
        <v>97</v>
      </c>
      <c r="Q17">
        <f t="shared" ref="Q17:Q33" si="13">D23</f>
        <v>2</v>
      </c>
      <c r="R17">
        <f t="shared" ref="R17:Z17" si="14">E23</f>
        <v>3</v>
      </c>
      <c r="S17">
        <f t="shared" si="14"/>
        <v>2</v>
      </c>
      <c r="T17">
        <f t="shared" si="14"/>
        <v>5</v>
      </c>
      <c r="U17">
        <f t="shared" si="14"/>
        <v>3</v>
      </c>
      <c r="V17">
        <f t="shared" si="14"/>
        <v>3</v>
      </c>
      <c r="W17">
        <f t="shared" si="14"/>
        <v>6</v>
      </c>
      <c r="X17">
        <f t="shared" si="14"/>
        <v>1</v>
      </c>
      <c r="Y17">
        <f t="shared" si="14"/>
        <v>1</v>
      </c>
      <c r="Z17">
        <f t="shared" si="14"/>
        <v>5</v>
      </c>
    </row>
    <row r="18" spans="1:26">
      <c r="B18" s="13" t="s">
        <v>92</v>
      </c>
      <c r="C18" s="13" t="s">
        <v>95</v>
      </c>
      <c r="D18">
        <v>0</v>
      </c>
      <c r="E18">
        <v>0</v>
      </c>
      <c r="F18">
        <v>0</v>
      </c>
      <c r="G18">
        <v>0</v>
      </c>
      <c r="H18">
        <v>0</v>
      </c>
      <c r="I18">
        <v>0</v>
      </c>
      <c r="J18">
        <v>19</v>
      </c>
      <c r="K18">
        <v>16</v>
      </c>
      <c r="L18">
        <v>19</v>
      </c>
      <c r="M18">
        <v>13</v>
      </c>
      <c r="O18" s="13" t="s">
        <v>47</v>
      </c>
      <c r="P18" s="13" t="s">
        <v>98</v>
      </c>
      <c r="Q18">
        <f t="shared" si="13"/>
        <v>49</v>
      </c>
      <c r="R18">
        <f t="shared" ref="R18:R33" si="15">E24</f>
        <v>58</v>
      </c>
      <c r="S18">
        <f t="shared" ref="S18:S33" si="16">F24</f>
        <v>47</v>
      </c>
      <c r="T18">
        <f t="shared" ref="T18:T33" si="17">G24</f>
        <v>45</v>
      </c>
      <c r="U18">
        <f t="shared" ref="U18:U33" si="18">H24</f>
        <v>53</v>
      </c>
      <c r="V18">
        <f t="shared" ref="V18:V33" si="19">I24</f>
        <v>52</v>
      </c>
      <c r="W18">
        <f t="shared" ref="W18:W33" si="20">J24</f>
        <v>46</v>
      </c>
      <c r="X18">
        <f t="shared" ref="X18:X33" si="21">K24</f>
        <v>48</v>
      </c>
      <c r="Y18">
        <f t="shared" ref="Y18:Y33" si="22">L24</f>
        <v>63</v>
      </c>
      <c r="Z18">
        <f t="shared" ref="Z18:Z33" si="23">M24</f>
        <v>53</v>
      </c>
    </row>
    <row r="19" spans="1:26">
      <c r="A19" s="13"/>
      <c r="B19" s="13" t="s">
        <v>92</v>
      </c>
      <c r="C19" s="13" t="s">
        <v>96</v>
      </c>
      <c r="D19">
        <v>0</v>
      </c>
      <c r="E19">
        <v>0</v>
      </c>
      <c r="F19">
        <v>0</v>
      </c>
      <c r="G19">
        <v>0</v>
      </c>
      <c r="H19">
        <v>0</v>
      </c>
      <c r="I19">
        <v>0</v>
      </c>
      <c r="J19">
        <v>7</v>
      </c>
      <c r="K19">
        <v>12</v>
      </c>
      <c r="L19">
        <v>9</v>
      </c>
      <c r="M19">
        <v>7</v>
      </c>
      <c r="O19" s="13" t="s">
        <v>47</v>
      </c>
      <c r="P19" s="13" t="s">
        <v>99</v>
      </c>
      <c r="Q19">
        <f t="shared" si="13"/>
        <v>1</v>
      </c>
      <c r="R19">
        <f t="shared" si="15"/>
        <v>4</v>
      </c>
      <c r="S19">
        <f t="shared" si="16"/>
        <v>2</v>
      </c>
      <c r="T19">
        <f t="shared" si="17"/>
        <v>2</v>
      </c>
      <c r="U19">
        <f t="shared" si="18"/>
        <v>2</v>
      </c>
      <c r="V19">
        <f t="shared" si="19"/>
        <v>2</v>
      </c>
      <c r="W19">
        <f t="shared" si="20"/>
        <v>3</v>
      </c>
      <c r="X19">
        <f t="shared" si="21"/>
        <v>2</v>
      </c>
      <c r="Y19">
        <f t="shared" si="22"/>
        <v>11</v>
      </c>
      <c r="Z19">
        <f t="shared" si="23"/>
        <v>4</v>
      </c>
    </row>
    <row r="20" spans="1:26">
      <c r="A20" s="13" t="s">
        <v>44</v>
      </c>
      <c r="D20" t="s">
        <v>31</v>
      </c>
      <c r="E20" t="s">
        <v>31</v>
      </c>
      <c r="F20" t="s">
        <v>31</v>
      </c>
      <c r="G20" t="s">
        <v>31</v>
      </c>
      <c r="H20" t="s">
        <v>31</v>
      </c>
      <c r="I20" t="s">
        <v>31</v>
      </c>
      <c r="J20" t="s">
        <v>31</v>
      </c>
      <c r="K20" t="s">
        <v>31</v>
      </c>
      <c r="L20" t="s">
        <v>31</v>
      </c>
      <c r="M20" t="s">
        <v>31</v>
      </c>
      <c r="O20" s="13" t="s">
        <v>47</v>
      </c>
      <c r="P20" s="13" t="s">
        <v>100</v>
      </c>
      <c r="Q20">
        <f t="shared" si="13"/>
        <v>108</v>
      </c>
      <c r="R20">
        <f t="shared" si="15"/>
        <v>84</v>
      </c>
      <c r="S20">
        <f t="shared" si="16"/>
        <v>82</v>
      </c>
      <c r="T20">
        <f t="shared" si="17"/>
        <v>79</v>
      </c>
      <c r="U20">
        <f t="shared" si="18"/>
        <v>81</v>
      </c>
      <c r="V20">
        <f t="shared" si="19"/>
        <v>79</v>
      </c>
      <c r="W20">
        <f t="shared" si="20"/>
        <v>66</v>
      </c>
      <c r="X20">
        <f t="shared" si="21"/>
        <v>67</v>
      </c>
      <c r="Y20">
        <f t="shared" si="22"/>
        <v>77</v>
      </c>
      <c r="Z20">
        <f t="shared" si="23"/>
        <v>64</v>
      </c>
    </row>
    <row r="21" spans="1:26">
      <c r="A21" s="13" t="s">
        <v>45</v>
      </c>
      <c r="B21" s="13"/>
      <c r="D21">
        <v>0</v>
      </c>
      <c r="E21">
        <v>0</v>
      </c>
      <c r="F21">
        <v>0</v>
      </c>
      <c r="G21">
        <v>0</v>
      </c>
      <c r="H21">
        <v>0</v>
      </c>
      <c r="I21">
        <v>0</v>
      </c>
      <c r="J21">
        <v>102</v>
      </c>
      <c r="K21">
        <v>118</v>
      </c>
      <c r="L21">
        <v>135</v>
      </c>
      <c r="M21">
        <v>114</v>
      </c>
      <c r="O21" s="13" t="s">
        <v>47</v>
      </c>
      <c r="P21" s="13" t="s">
        <v>459</v>
      </c>
      <c r="Q21">
        <f t="shared" si="13"/>
        <v>0</v>
      </c>
      <c r="R21">
        <f t="shared" si="15"/>
        <v>0</v>
      </c>
      <c r="S21">
        <f t="shared" si="16"/>
        <v>0</v>
      </c>
      <c r="T21">
        <f t="shared" si="17"/>
        <v>0</v>
      </c>
      <c r="U21">
        <f t="shared" si="18"/>
        <v>0</v>
      </c>
      <c r="V21">
        <f t="shared" si="19"/>
        <v>0</v>
      </c>
      <c r="W21">
        <f t="shared" si="20"/>
        <v>0</v>
      </c>
      <c r="X21">
        <f t="shared" si="21"/>
        <v>0</v>
      </c>
      <c r="Y21">
        <f t="shared" si="22"/>
        <v>1</v>
      </c>
      <c r="Z21">
        <f t="shared" si="23"/>
        <v>1</v>
      </c>
    </row>
    <row r="22" spans="1:26">
      <c r="A22" s="13"/>
      <c r="B22" s="13"/>
      <c r="C22" s="13"/>
      <c r="O22" s="13" t="s">
        <v>47</v>
      </c>
      <c r="P22" s="13" t="s">
        <v>101</v>
      </c>
      <c r="Q22">
        <f t="shared" si="13"/>
        <v>75</v>
      </c>
      <c r="R22">
        <f t="shared" si="15"/>
        <v>78</v>
      </c>
      <c r="S22">
        <f t="shared" si="16"/>
        <v>102</v>
      </c>
      <c r="T22">
        <f t="shared" si="17"/>
        <v>79</v>
      </c>
      <c r="U22">
        <f t="shared" si="18"/>
        <v>93</v>
      </c>
      <c r="V22">
        <f t="shared" si="19"/>
        <v>92</v>
      </c>
      <c r="W22">
        <f t="shared" si="20"/>
        <v>90</v>
      </c>
      <c r="X22">
        <f t="shared" si="21"/>
        <v>103</v>
      </c>
      <c r="Y22">
        <f t="shared" si="22"/>
        <v>88</v>
      </c>
      <c r="Z22">
        <f t="shared" si="23"/>
        <v>78</v>
      </c>
    </row>
    <row r="23" spans="1:26">
      <c r="A23" s="13" t="s">
        <v>46</v>
      </c>
      <c r="B23" s="13" t="s">
        <v>47</v>
      </c>
      <c r="C23" s="13" t="s">
        <v>97</v>
      </c>
      <c r="D23">
        <v>2</v>
      </c>
      <c r="E23">
        <v>3</v>
      </c>
      <c r="F23">
        <v>2</v>
      </c>
      <c r="G23">
        <v>5</v>
      </c>
      <c r="H23">
        <v>3</v>
      </c>
      <c r="I23">
        <v>3</v>
      </c>
      <c r="J23">
        <v>6</v>
      </c>
      <c r="K23">
        <v>1</v>
      </c>
      <c r="L23">
        <v>1</v>
      </c>
      <c r="M23">
        <v>5</v>
      </c>
      <c r="O23" s="13" t="s">
        <v>47</v>
      </c>
      <c r="P23" s="13" t="s">
        <v>102</v>
      </c>
      <c r="Q23">
        <f t="shared" si="13"/>
        <v>35</v>
      </c>
      <c r="R23">
        <f t="shared" si="15"/>
        <v>38</v>
      </c>
      <c r="S23">
        <f t="shared" si="16"/>
        <v>34</v>
      </c>
      <c r="T23">
        <f t="shared" si="17"/>
        <v>43</v>
      </c>
      <c r="U23">
        <f t="shared" si="18"/>
        <v>41</v>
      </c>
      <c r="V23">
        <f t="shared" si="19"/>
        <v>47</v>
      </c>
      <c r="W23">
        <f t="shared" si="20"/>
        <v>52</v>
      </c>
      <c r="X23">
        <f t="shared" si="21"/>
        <v>43</v>
      </c>
      <c r="Y23">
        <f t="shared" si="22"/>
        <v>48</v>
      </c>
      <c r="Z23">
        <f t="shared" si="23"/>
        <v>45</v>
      </c>
    </row>
    <row r="24" spans="1:26">
      <c r="A24" s="13"/>
      <c r="B24" s="13" t="s">
        <v>47</v>
      </c>
      <c r="C24" s="13" t="s">
        <v>98</v>
      </c>
      <c r="D24">
        <v>49</v>
      </c>
      <c r="E24">
        <v>58</v>
      </c>
      <c r="F24">
        <v>47</v>
      </c>
      <c r="G24">
        <v>45</v>
      </c>
      <c r="H24">
        <v>53</v>
      </c>
      <c r="I24">
        <v>52</v>
      </c>
      <c r="J24">
        <v>46</v>
      </c>
      <c r="K24">
        <v>48</v>
      </c>
      <c r="L24">
        <v>63</v>
      </c>
      <c r="M24">
        <v>53</v>
      </c>
      <c r="O24" s="13" t="s">
        <v>47</v>
      </c>
      <c r="P24" s="13" t="s">
        <v>103</v>
      </c>
      <c r="Q24">
        <f t="shared" si="13"/>
        <v>89</v>
      </c>
      <c r="R24">
        <f t="shared" si="15"/>
        <v>87</v>
      </c>
      <c r="S24">
        <f t="shared" si="16"/>
        <v>70</v>
      </c>
      <c r="T24">
        <f t="shared" si="17"/>
        <v>85</v>
      </c>
      <c r="U24">
        <f t="shared" si="18"/>
        <v>83</v>
      </c>
      <c r="V24">
        <f t="shared" si="19"/>
        <v>74</v>
      </c>
      <c r="W24">
        <f t="shared" si="20"/>
        <v>70</v>
      </c>
      <c r="X24">
        <f t="shared" si="21"/>
        <v>105</v>
      </c>
      <c r="Y24">
        <f t="shared" si="22"/>
        <v>93</v>
      </c>
      <c r="Z24">
        <f t="shared" si="23"/>
        <v>74</v>
      </c>
    </row>
    <row r="25" spans="1:26">
      <c r="B25" s="13" t="s">
        <v>47</v>
      </c>
      <c r="C25" s="13" t="s">
        <v>99</v>
      </c>
      <c r="D25">
        <v>1</v>
      </c>
      <c r="E25">
        <v>4</v>
      </c>
      <c r="F25">
        <v>2</v>
      </c>
      <c r="G25">
        <v>2</v>
      </c>
      <c r="H25">
        <v>2</v>
      </c>
      <c r="I25">
        <v>2</v>
      </c>
      <c r="J25">
        <v>3</v>
      </c>
      <c r="K25">
        <v>2</v>
      </c>
      <c r="L25">
        <v>11</v>
      </c>
      <c r="M25">
        <v>4</v>
      </c>
      <c r="O25" s="13" t="s">
        <v>47</v>
      </c>
      <c r="P25" s="13" t="s">
        <v>104</v>
      </c>
      <c r="Q25">
        <f t="shared" si="13"/>
        <v>26</v>
      </c>
      <c r="R25">
        <f t="shared" si="15"/>
        <v>32</v>
      </c>
      <c r="S25">
        <f t="shared" si="16"/>
        <v>38</v>
      </c>
      <c r="T25">
        <f t="shared" si="17"/>
        <v>38</v>
      </c>
      <c r="U25">
        <f t="shared" si="18"/>
        <v>41</v>
      </c>
      <c r="V25">
        <f t="shared" si="19"/>
        <v>38</v>
      </c>
      <c r="W25">
        <f t="shared" si="20"/>
        <v>38</v>
      </c>
      <c r="X25">
        <f t="shared" si="21"/>
        <v>31</v>
      </c>
      <c r="Y25">
        <f t="shared" si="22"/>
        <v>44</v>
      </c>
      <c r="Z25">
        <f t="shared" si="23"/>
        <v>29</v>
      </c>
    </row>
    <row r="26" spans="1:26">
      <c r="B26" s="13" t="s">
        <v>47</v>
      </c>
      <c r="C26" s="13" t="s">
        <v>100</v>
      </c>
      <c r="D26">
        <v>108</v>
      </c>
      <c r="E26">
        <v>84</v>
      </c>
      <c r="F26">
        <v>82</v>
      </c>
      <c r="G26">
        <v>79</v>
      </c>
      <c r="H26">
        <v>81</v>
      </c>
      <c r="I26">
        <v>79</v>
      </c>
      <c r="J26">
        <v>66</v>
      </c>
      <c r="K26">
        <v>67</v>
      </c>
      <c r="L26">
        <v>77</v>
      </c>
      <c r="M26">
        <v>64</v>
      </c>
      <c r="O26" s="13" t="s">
        <v>47</v>
      </c>
      <c r="P26" s="13" t="s">
        <v>105</v>
      </c>
      <c r="Q26">
        <f t="shared" si="13"/>
        <v>7</v>
      </c>
      <c r="R26">
        <f t="shared" si="15"/>
        <v>9</v>
      </c>
      <c r="S26">
        <f t="shared" si="16"/>
        <v>11</v>
      </c>
      <c r="T26">
        <f t="shared" si="17"/>
        <v>11</v>
      </c>
      <c r="U26">
        <f t="shared" si="18"/>
        <v>21</v>
      </c>
      <c r="V26">
        <f t="shared" si="19"/>
        <v>17</v>
      </c>
      <c r="W26">
        <f t="shared" si="20"/>
        <v>11</v>
      </c>
      <c r="X26">
        <f t="shared" si="21"/>
        <v>3</v>
      </c>
      <c r="Y26">
        <f t="shared" si="22"/>
        <v>6</v>
      </c>
      <c r="Z26">
        <f t="shared" si="23"/>
        <v>7</v>
      </c>
    </row>
    <row r="27" spans="1:26">
      <c r="B27" s="13" t="s">
        <v>47</v>
      </c>
      <c r="C27" s="13" t="s">
        <v>459</v>
      </c>
      <c r="D27">
        <v>0</v>
      </c>
      <c r="E27">
        <v>0</v>
      </c>
      <c r="F27">
        <v>0</v>
      </c>
      <c r="G27">
        <v>0</v>
      </c>
      <c r="H27">
        <v>0</v>
      </c>
      <c r="I27">
        <v>0</v>
      </c>
      <c r="J27">
        <v>0</v>
      </c>
      <c r="K27">
        <v>0</v>
      </c>
      <c r="L27">
        <v>1</v>
      </c>
      <c r="M27">
        <v>1</v>
      </c>
      <c r="O27" s="13" t="s">
        <v>47</v>
      </c>
      <c r="P27" s="13" t="s">
        <v>106</v>
      </c>
      <c r="Q27">
        <f t="shared" si="13"/>
        <v>4</v>
      </c>
      <c r="R27">
        <f t="shared" si="15"/>
        <v>2</v>
      </c>
      <c r="S27">
        <f t="shared" si="16"/>
        <v>1</v>
      </c>
      <c r="T27">
        <f t="shared" si="17"/>
        <v>5</v>
      </c>
      <c r="U27">
        <f t="shared" si="18"/>
        <v>7</v>
      </c>
      <c r="V27">
        <f t="shared" si="19"/>
        <v>2</v>
      </c>
      <c r="W27">
        <f t="shared" si="20"/>
        <v>2</v>
      </c>
      <c r="X27">
        <f t="shared" si="21"/>
        <v>1</v>
      </c>
      <c r="Y27">
        <f t="shared" si="22"/>
        <v>5</v>
      </c>
      <c r="Z27">
        <f t="shared" si="23"/>
        <v>3</v>
      </c>
    </row>
    <row r="28" spans="1:26">
      <c r="B28" s="13" t="s">
        <v>47</v>
      </c>
      <c r="C28" s="13" t="s">
        <v>101</v>
      </c>
      <c r="D28">
        <v>75</v>
      </c>
      <c r="E28">
        <v>78</v>
      </c>
      <c r="F28">
        <v>102</v>
      </c>
      <c r="G28">
        <v>79</v>
      </c>
      <c r="H28">
        <v>93</v>
      </c>
      <c r="I28">
        <v>92</v>
      </c>
      <c r="J28">
        <v>90</v>
      </c>
      <c r="K28">
        <v>103</v>
      </c>
      <c r="L28">
        <v>88</v>
      </c>
      <c r="M28">
        <v>78</v>
      </c>
      <c r="O28" s="13" t="s">
        <v>47</v>
      </c>
      <c r="P28" s="13" t="s">
        <v>107</v>
      </c>
      <c r="Q28">
        <f t="shared" si="13"/>
        <v>187</v>
      </c>
      <c r="R28">
        <f t="shared" si="15"/>
        <v>208</v>
      </c>
      <c r="S28">
        <f t="shared" si="16"/>
        <v>249</v>
      </c>
      <c r="T28">
        <f t="shared" si="17"/>
        <v>220</v>
      </c>
      <c r="U28">
        <f t="shared" si="18"/>
        <v>264</v>
      </c>
      <c r="V28">
        <f t="shared" si="19"/>
        <v>294</v>
      </c>
      <c r="W28">
        <f t="shared" si="20"/>
        <v>282</v>
      </c>
      <c r="X28">
        <f t="shared" si="21"/>
        <v>263</v>
      </c>
      <c r="Y28">
        <f t="shared" si="22"/>
        <v>266</v>
      </c>
      <c r="Z28">
        <f t="shared" si="23"/>
        <v>274</v>
      </c>
    </row>
    <row r="29" spans="1:26">
      <c r="B29" s="13" t="s">
        <v>47</v>
      </c>
      <c r="C29" s="13" t="s">
        <v>102</v>
      </c>
      <c r="D29">
        <v>35</v>
      </c>
      <c r="E29">
        <v>38</v>
      </c>
      <c r="F29">
        <v>34</v>
      </c>
      <c r="G29">
        <v>43</v>
      </c>
      <c r="H29">
        <v>41</v>
      </c>
      <c r="I29">
        <v>47</v>
      </c>
      <c r="J29">
        <v>52</v>
      </c>
      <c r="K29">
        <v>43</v>
      </c>
      <c r="L29">
        <v>48</v>
      </c>
      <c r="M29">
        <v>45</v>
      </c>
      <c r="O29" s="13" t="s">
        <v>47</v>
      </c>
      <c r="P29" s="13" t="s">
        <v>108</v>
      </c>
      <c r="Q29">
        <f t="shared" si="13"/>
        <v>0</v>
      </c>
      <c r="R29">
        <f t="shared" si="15"/>
        <v>0</v>
      </c>
      <c r="S29">
        <f t="shared" si="16"/>
        <v>0</v>
      </c>
      <c r="T29">
        <f t="shared" si="17"/>
        <v>0</v>
      </c>
      <c r="U29">
        <f t="shared" si="18"/>
        <v>0</v>
      </c>
      <c r="V29">
        <f t="shared" si="19"/>
        <v>0</v>
      </c>
      <c r="W29">
        <f t="shared" si="20"/>
        <v>2</v>
      </c>
      <c r="X29">
        <f t="shared" si="21"/>
        <v>2</v>
      </c>
      <c r="Y29">
        <f t="shared" si="22"/>
        <v>1</v>
      </c>
      <c r="Z29">
        <f t="shared" si="23"/>
        <v>4</v>
      </c>
    </row>
    <row r="30" spans="1:26">
      <c r="B30" s="13" t="s">
        <v>47</v>
      </c>
      <c r="C30" s="13" t="s">
        <v>103</v>
      </c>
      <c r="D30">
        <v>89</v>
      </c>
      <c r="E30">
        <v>87</v>
      </c>
      <c r="F30">
        <v>70</v>
      </c>
      <c r="G30">
        <v>85</v>
      </c>
      <c r="H30">
        <v>83</v>
      </c>
      <c r="I30">
        <v>74</v>
      </c>
      <c r="J30">
        <v>70</v>
      </c>
      <c r="K30">
        <v>105</v>
      </c>
      <c r="L30">
        <v>93</v>
      </c>
      <c r="M30">
        <v>74</v>
      </c>
      <c r="O30" s="13" t="s">
        <v>47</v>
      </c>
      <c r="P30" s="13" t="s">
        <v>109</v>
      </c>
      <c r="Q30">
        <f t="shared" si="13"/>
        <v>22</v>
      </c>
      <c r="R30">
        <f t="shared" si="15"/>
        <v>26</v>
      </c>
      <c r="S30">
        <f t="shared" si="16"/>
        <v>29</v>
      </c>
      <c r="T30">
        <f t="shared" si="17"/>
        <v>25</v>
      </c>
      <c r="U30">
        <f t="shared" si="18"/>
        <v>30</v>
      </c>
      <c r="V30">
        <f t="shared" si="19"/>
        <v>34</v>
      </c>
      <c r="W30">
        <f t="shared" si="20"/>
        <v>29</v>
      </c>
      <c r="X30">
        <f t="shared" si="21"/>
        <v>23</v>
      </c>
      <c r="Y30">
        <f t="shared" si="22"/>
        <v>20</v>
      </c>
      <c r="Z30">
        <f t="shared" si="23"/>
        <v>21</v>
      </c>
    </row>
    <row r="31" spans="1:26">
      <c r="B31" s="13" t="s">
        <v>47</v>
      </c>
      <c r="C31" s="13" t="s">
        <v>104</v>
      </c>
      <c r="D31">
        <v>26</v>
      </c>
      <c r="E31">
        <v>32</v>
      </c>
      <c r="F31">
        <v>38</v>
      </c>
      <c r="G31">
        <v>38</v>
      </c>
      <c r="H31">
        <v>41</v>
      </c>
      <c r="I31">
        <v>38</v>
      </c>
      <c r="J31">
        <v>38</v>
      </c>
      <c r="K31">
        <v>31</v>
      </c>
      <c r="L31">
        <v>44</v>
      </c>
      <c r="M31">
        <v>29</v>
      </c>
      <c r="O31" s="13" t="s">
        <v>47</v>
      </c>
      <c r="P31" s="13" t="s">
        <v>486</v>
      </c>
      <c r="Q31">
        <f t="shared" si="13"/>
        <v>0</v>
      </c>
      <c r="R31">
        <f t="shared" si="15"/>
        <v>0</v>
      </c>
      <c r="S31">
        <f t="shared" si="16"/>
        <v>0</v>
      </c>
      <c r="T31">
        <f t="shared" si="17"/>
        <v>0</v>
      </c>
      <c r="U31">
        <f t="shared" si="18"/>
        <v>0</v>
      </c>
      <c r="V31">
        <f t="shared" si="19"/>
        <v>0</v>
      </c>
      <c r="W31">
        <f t="shared" si="20"/>
        <v>0</v>
      </c>
      <c r="X31">
        <f t="shared" si="21"/>
        <v>0</v>
      </c>
      <c r="Y31">
        <f t="shared" si="22"/>
        <v>0</v>
      </c>
      <c r="Z31">
        <f t="shared" si="23"/>
        <v>2</v>
      </c>
    </row>
    <row r="32" spans="1:26">
      <c r="B32" s="13" t="s">
        <v>47</v>
      </c>
      <c r="C32" s="13" t="s">
        <v>105</v>
      </c>
      <c r="D32">
        <v>7</v>
      </c>
      <c r="E32">
        <v>9</v>
      </c>
      <c r="F32">
        <v>11</v>
      </c>
      <c r="G32">
        <v>11</v>
      </c>
      <c r="H32">
        <v>21</v>
      </c>
      <c r="I32">
        <v>17</v>
      </c>
      <c r="J32">
        <v>11</v>
      </c>
      <c r="K32">
        <v>3</v>
      </c>
      <c r="L32">
        <v>6</v>
      </c>
      <c r="M32">
        <v>7</v>
      </c>
      <c r="O32" s="13" t="s">
        <v>47</v>
      </c>
      <c r="P32" s="13" t="s">
        <v>110</v>
      </c>
      <c r="Q32">
        <f t="shared" si="13"/>
        <v>0</v>
      </c>
      <c r="R32">
        <f t="shared" si="15"/>
        <v>0</v>
      </c>
      <c r="S32">
        <f t="shared" si="16"/>
        <v>0</v>
      </c>
      <c r="T32">
        <f t="shared" si="17"/>
        <v>0</v>
      </c>
      <c r="U32">
        <f t="shared" si="18"/>
        <v>0</v>
      </c>
      <c r="V32">
        <f t="shared" si="19"/>
        <v>0</v>
      </c>
      <c r="W32">
        <f t="shared" si="20"/>
        <v>25</v>
      </c>
      <c r="X32">
        <f t="shared" si="21"/>
        <v>50</v>
      </c>
      <c r="Y32">
        <f t="shared" si="22"/>
        <v>36</v>
      </c>
      <c r="Z32">
        <f t="shared" si="23"/>
        <v>23</v>
      </c>
    </row>
    <row r="33" spans="1:26">
      <c r="B33" s="13" t="s">
        <v>47</v>
      </c>
      <c r="C33" s="13" t="s">
        <v>106</v>
      </c>
      <c r="D33">
        <v>4</v>
      </c>
      <c r="E33">
        <v>2</v>
      </c>
      <c r="F33">
        <v>1</v>
      </c>
      <c r="G33">
        <v>5</v>
      </c>
      <c r="H33">
        <v>7</v>
      </c>
      <c r="I33">
        <v>2</v>
      </c>
      <c r="J33">
        <v>2</v>
      </c>
      <c r="K33">
        <v>1</v>
      </c>
      <c r="L33">
        <v>5</v>
      </c>
      <c r="M33">
        <v>3</v>
      </c>
      <c r="O33" s="13" t="s">
        <v>47</v>
      </c>
      <c r="P33" s="13" t="s">
        <v>111</v>
      </c>
      <c r="Q33">
        <f t="shared" si="13"/>
        <v>0</v>
      </c>
      <c r="R33">
        <f t="shared" si="15"/>
        <v>0</v>
      </c>
      <c r="S33">
        <f t="shared" si="16"/>
        <v>0</v>
      </c>
      <c r="T33">
        <f t="shared" si="17"/>
        <v>0</v>
      </c>
      <c r="U33">
        <f t="shared" si="18"/>
        <v>0</v>
      </c>
      <c r="V33">
        <f t="shared" si="19"/>
        <v>0</v>
      </c>
      <c r="W33">
        <f t="shared" si="20"/>
        <v>2</v>
      </c>
      <c r="X33">
        <f t="shared" si="21"/>
        <v>2</v>
      </c>
      <c r="Y33">
        <f t="shared" si="22"/>
        <v>1</v>
      </c>
      <c r="Z33">
        <f t="shared" si="23"/>
        <v>0</v>
      </c>
    </row>
    <row r="34" spans="1:26">
      <c r="B34" s="13" t="s">
        <v>47</v>
      </c>
      <c r="C34" s="13" t="s">
        <v>107</v>
      </c>
      <c r="D34">
        <v>187</v>
      </c>
      <c r="E34">
        <v>208</v>
      </c>
      <c r="F34">
        <v>249</v>
      </c>
      <c r="G34">
        <v>220</v>
      </c>
      <c r="H34">
        <v>264</v>
      </c>
      <c r="I34">
        <v>294</v>
      </c>
      <c r="J34">
        <v>282</v>
      </c>
      <c r="K34">
        <v>263</v>
      </c>
      <c r="L34">
        <v>266</v>
      </c>
      <c r="M34">
        <v>274</v>
      </c>
      <c r="O34" s="13" t="s">
        <v>55</v>
      </c>
      <c r="P34" s="13" t="s">
        <v>112</v>
      </c>
      <c r="Q34">
        <f t="shared" ref="Q34:Z39" si="24">D43</f>
        <v>16</v>
      </c>
      <c r="R34">
        <f t="shared" si="24"/>
        <v>10</v>
      </c>
      <c r="S34">
        <f t="shared" si="24"/>
        <v>3</v>
      </c>
      <c r="T34">
        <f t="shared" si="24"/>
        <v>3</v>
      </c>
      <c r="U34">
        <f t="shared" si="24"/>
        <v>8</v>
      </c>
      <c r="V34">
        <f t="shared" si="24"/>
        <v>4</v>
      </c>
      <c r="W34">
        <f t="shared" si="24"/>
        <v>10</v>
      </c>
      <c r="X34">
        <f t="shared" si="24"/>
        <v>10</v>
      </c>
      <c r="Y34">
        <f t="shared" si="24"/>
        <v>10</v>
      </c>
      <c r="Z34">
        <f t="shared" si="24"/>
        <v>21</v>
      </c>
    </row>
    <row r="35" spans="1:26">
      <c r="B35" s="13" t="s">
        <v>47</v>
      </c>
      <c r="C35" s="13" t="s">
        <v>108</v>
      </c>
      <c r="D35">
        <v>0</v>
      </c>
      <c r="E35">
        <v>0</v>
      </c>
      <c r="F35">
        <v>0</v>
      </c>
      <c r="G35">
        <v>0</v>
      </c>
      <c r="H35">
        <v>0</v>
      </c>
      <c r="I35">
        <v>0</v>
      </c>
      <c r="J35">
        <v>2</v>
      </c>
      <c r="K35">
        <v>2</v>
      </c>
      <c r="L35">
        <v>1</v>
      </c>
      <c r="M35">
        <v>4</v>
      </c>
      <c r="O35" s="13" t="s">
        <v>55</v>
      </c>
      <c r="P35" s="13" t="s">
        <v>113</v>
      </c>
      <c r="Q35">
        <f t="shared" si="24"/>
        <v>14</v>
      </c>
      <c r="R35">
        <f t="shared" si="24"/>
        <v>28</v>
      </c>
      <c r="S35">
        <f t="shared" si="24"/>
        <v>22</v>
      </c>
      <c r="T35">
        <f t="shared" si="24"/>
        <v>19</v>
      </c>
      <c r="U35">
        <f t="shared" si="24"/>
        <v>19</v>
      </c>
      <c r="V35">
        <f t="shared" si="24"/>
        <v>21</v>
      </c>
      <c r="W35">
        <f t="shared" si="24"/>
        <v>19</v>
      </c>
      <c r="X35">
        <f t="shared" si="24"/>
        <v>20</v>
      </c>
      <c r="Y35">
        <f t="shared" si="24"/>
        <v>19</v>
      </c>
      <c r="Z35">
        <f t="shared" si="24"/>
        <v>17</v>
      </c>
    </row>
    <row r="36" spans="1:26">
      <c r="B36" s="13" t="s">
        <v>47</v>
      </c>
      <c r="C36" s="13" t="s">
        <v>109</v>
      </c>
      <c r="D36">
        <v>22</v>
      </c>
      <c r="E36">
        <v>26</v>
      </c>
      <c r="F36">
        <v>29</v>
      </c>
      <c r="G36">
        <v>25</v>
      </c>
      <c r="H36">
        <v>30</v>
      </c>
      <c r="I36">
        <v>34</v>
      </c>
      <c r="J36">
        <v>29</v>
      </c>
      <c r="K36">
        <v>23</v>
      </c>
      <c r="L36">
        <v>20</v>
      </c>
      <c r="M36">
        <v>21</v>
      </c>
      <c r="O36" s="13" t="s">
        <v>55</v>
      </c>
      <c r="P36" s="13" t="s">
        <v>114</v>
      </c>
      <c r="Q36">
        <f t="shared" si="24"/>
        <v>0</v>
      </c>
      <c r="R36">
        <f t="shared" si="24"/>
        <v>0</v>
      </c>
      <c r="S36">
        <f t="shared" si="24"/>
        <v>0</v>
      </c>
      <c r="T36">
        <f t="shared" si="24"/>
        <v>0</v>
      </c>
      <c r="U36">
        <f t="shared" si="24"/>
        <v>1</v>
      </c>
      <c r="V36">
        <f t="shared" si="24"/>
        <v>1</v>
      </c>
      <c r="W36">
        <f t="shared" si="24"/>
        <v>0</v>
      </c>
      <c r="X36">
        <f t="shared" si="24"/>
        <v>1</v>
      </c>
      <c r="Y36">
        <f t="shared" si="24"/>
        <v>2</v>
      </c>
      <c r="Z36">
        <f t="shared" si="24"/>
        <v>1</v>
      </c>
    </row>
    <row r="37" spans="1:26">
      <c r="A37" s="13"/>
      <c r="B37" s="13" t="s">
        <v>47</v>
      </c>
      <c r="C37" s="13" t="s">
        <v>486</v>
      </c>
      <c r="D37">
        <v>0</v>
      </c>
      <c r="E37">
        <v>0</v>
      </c>
      <c r="F37">
        <v>0</v>
      </c>
      <c r="G37">
        <v>0</v>
      </c>
      <c r="H37">
        <v>0</v>
      </c>
      <c r="I37">
        <v>0</v>
      </c>
      <c r="J37">
        <v>0</v>
      </c>
      <c r="K37">
        <v>0</v>
      </c>
      <c r="L37">
        <v>0</v>
      </c>
      <c r="M37">
        <v>2</v>
      </c>
      <c r="O37" s="13" t="s">
        <v>55</v>
      </c>
      <c r="P37" s="13" t="s">
        <v>487</v>
      </c>
      <c r="Q37">
        <f t="shared" si="24"/>
        <v>0</v>
      </c>
      <c r="R37">
        <f t="shared" si="24"/>
        <v>0</v>
      </c>
      <c r="S37">
        <f t="shared" si="24"/>
        <v>0</v>
      </c>
      <c r="T37">
        <f t="shared" si="24"/>
        <v>0</v>
      </c>
      <c r="U37">
        <f t="shared" si="24"/>
        <v>0</v>
      </c>
      <c r="V37">
        <f t="shared" si="24"/>
        <v>0</v>
      </c>
      <c r="W37">
        <f t="shared" si="24"/>
        <v>0</v>
      </c>
      <c r="X37">
        <f t="shared" si="24"/>
        <v>0</v>
      </c>
      <c r="Y37">
        <f t="shared" si="24"/>
        <v>0</v>
      </c>
      <c r="Z37">
        <f t="shared" si="24"/>
        <v>1</v>
      </c>
    </row>
    <row r="38" spans="1:26">
      <c r="A38" s="13"/>
      <c r="B38" s="13" t="s">
        <v>47</v>
      </c>
      <c r="C38" s="13" t="s">
        <v>110</v>
      </c>
      <c r="D38">
        <v>0</v>
      </c>
      <c r="E38">
        <v>0</v>
      </c>
      <c r="F38">
        <v>0</v>
      </c>
      <c r="G38">
        <v>0</v>
      </c>
      <c r="H38">
        <v>0</v>
      </c>
      <c r="I38">
        <v>0</v>
      </c>
      <c r="J38">
        <v>25</v>
      </c>
      <c r="K38">
        <v>50</v>
      </c>
      <c r="L38">
        <v>36</v>
      </c>
      <c r="M38">
        <v>23</v>
      </c>
      <c r="O38" s="13" t="s">
        <v>55</v>
      </c>
      <c r="P38" s="13" t="s">
        <v>460</v>
      </c>
      <c r="Q38">
        <f t="shared" si="24"/>
        <v>0</v>
      </c>
      <c r="R38">
        <f t="shared" si="24"/>
        <v>0</v>
      </c>
      <c r="S38">
        <f t="shared" si="24"/>
        <v>0</v>
      </c>
      <c r="T38">
        <f t="shared" si="24"/>
        <v>0</v>
      </c>
      <c r="U38">
        <f t="shared" si="24"/>
        <v>0</v>
      </c>
      <c r="V38">
        <f t="shared" si="24"/>
        <v>0</v>
      </c>
      <c r="W38">
        <f t="shared" si="24"/>
        <v>0</v>
      </c>
      <c r="X38">
        <f t="shared" si="24"/>
        <v>0</v>
      </c>
      <c r="Y38">
        <f t="shared" si="24"/>
        <v>3</v>
      </c>
      <c r="Z38">
        <f t="shared" si="24"/>
        <v>15</v>
      </c>
    </row>
    <row r="39" spans="1:26">
      <c r="A39" s="13"/>
      <c r="B39" s="13" t="s">
        <v>47</v>
      </c>
      <c r="C39" s="13" t="s">
        <v>111</v>
      </c>
      <c r="D39">
        <v>0</v>
      </c>
      <c r="E39">
        <v>0</v>
      </c>
      <c r="F39">
        <v>0</v>
      </c>
      <c r="G39">
        <v>0</v>
      </c>
      <c r="H39">
        <v>0</v>
      </c>
      <c r="I39">
        <v>0</v>
      </c>
      <c r="J39">
        <v>2</v>
      </c>
      <c r="K39">
        <v>2</v>
      </c>
      <c r="L39">
        <v>1</v>
      </c>
      <c r="M39">
        <v>0</v>
      </c>
      <c r="O39" s="13" t="s">
        <v>55</v>
      </c>
      <c r="P39" s="13" t="s">
        <v>115</v>
      </c>
      <c r="Q39">
        <f t="shared" si="24"/>
        <v>5</v>
      </c>
      <c r="R39">
        <f t="shared" si="24"/>
        <v>12</v>
      </c>
      <c r="S39">
        <f t="shared" si="24"/>
        <v>6</v>
      </c>
      <c r="T39">
        <f t="shared" si="24"/>
        <v>8</v>
      </c>
      <c r="U39">
        <f t="shared" si="24"/>
        <v>13</v>
      </c>
      <c r="V39">
        <f t="shared" si="24"/>
        <v>11</v>
      </c>
      <c r="W39">
        <f t="shared" si="24"/>
        <v>9</v>
      </c>
      <c r="X39">
        <f t="shared" si="24"/>
        <v>10</v>
      </c>
      <c r="Y39">
        <f t="shared" si="24"/>
        <v>12</v>
      </c>
      <c r="Z39">
        <f t="shared" si="24"/>
        <v>2</v>
      </c>
    </row>
    <row r="40" spans="1:26">
      <c r="A40" s="13" t="s">
        <v>44</v>
      </c>
      <c r="B40" s="13"/>
      <c r="C40" s="13"/>
      <c r="D40" t="s">
        <v>31</v>
      </c>
      <c r="E40" t="s">
        <v>31</v>
      </c>
      <c r="F40" t="s">
        <v>31</v>
      </c>
      <c r="G40" t="s">
        <v>31</v>
      </c>
      <c r="H40" t="s">
        <v>31</v>
      </c>
      <c r="I40" t="s">
        <v>31</v>
      </c>
      <c r="J40" t="s">
        <v>31</v>
      </c>
      <c r="K40" t="s">
        <v>31</v>
      </c>
      <c r="L40" t="s">
        <v>31</v>
      </c>
      <c r="M40" t="s">
        <v>31</v>
      </c>
      <c r="O40" s="13" t="s">
        <v>118</v>
      </c>
      <c r="P40" s="13" t="s">
        <v>119</v>
      </c>
      <c r="Q40">
        <f t="shared" ref="Q40:Z40" si="25">D52</f>
        <v>0</v>
      </c>
      <c r="R40">
        <f t="shared" si="25"/>
        <v>0</v>
      </c>
      <c r="S40">
        <f t="shared" si="25"/>
        <v>0</v>
      </c>
      <c r="T40">
        <f t="shared" si="25"/>
        <v>0</v>
      </c>
      <c r="U40">
        <f t="shared" si="25"/>
        <v>0</v>
      </c>
      <c r="V40">
        <f t="shared" si="25"/>
        <v>0</v>
      </c>
      <c r="W40">
        <f t="shared" si="25"/>
        <v>10</v>
      </c>
      <c r="X40">
        <f t="shared" si="25"/>
        <v>11</v>
      </c>
      <c r="Y40">
        <f t="shared" si="25"/>
        <v>13</v>
      </c>
      <c r="Z40">
        <f t="shared" si="25"/>
        <v>9</v>
      </c>
    </row>
    <row r="41" spans="1:26">
      <c r="A41" s="13" t="s">
        <v>45</v>
      </c>
      <c r="B41" s="13"/>
      <c r="C41" s="13"/>
      <c r="D41">
        <v>605</v>
      </c>
      <c r="E41">
        <v>629</v>
      </c>
      <c r="F41">
        <v>667</v>
      </c>
      <c r="G41">
        <v>637</v>
      </c>
      <c r="H41">
        <v>719</v>
      </c>
      <c r="I41">
        <v>734</v>
      </c>
      <c r="J41">
        <v>724</v>
      </c>
      <c r="K41">
        <v>744</v>
      </c>
      <c r="L41">
        <v>761</v>
      </c>
      <c r="M41">
        <v>687</v>
      </c>
      <c r="O41" s="13" t="s">
        <v>65</v>
      </c>
      <c r="P41" s="13" t="s">
        <v>120</v>
      </c>
      <c r="Q41">
        <f t="shared" ref="Q41:Q78" si="26">D56</f>
        <v>6</v>
      </c>
      <c r="R41">
        <f t="shared" ref="R41:R78" si="27">E56</f>
        <v>7</v>
      </c>
      <c r="S41">
        <f t="shared" ref="S41:S78" si="28">F56</f>
        <v>3</v>
      </c>
      <c r="T41">
        <f t="shared" ref="T41:T78" si="29">G56</f>
        <v>5</v>
      </c>
      <c r="U41">
        <f t="shared" ref="U41:U78" si="30">H56</f>
        <v>3</v>
      </c>
      <c r="V41">
        <f t="shared" ref="V41:V78" si="31">I56</f>
        <v>2</v>
      </c>
      <c r="W41">
        <f t="shared" ref="W41:W78" si="32">J56</f>
        <v>2</v>
      </c>
      <c r="X41">
        <f t="shared" ref="X41:X78" si="33">K56</f>
        <v>0</v>
      </c>
      <c r="Y41">
        <f t="shared" ref="Y41:Y78" si="34">L56</f>
        <v>1</v>
      </c>
      <c r="Z41">
        <f t="shared" ref="Z41:Z78" si="35">M56</f>
        <v>4</v>
      </c>
    </row>
    <row r="42" spans="1:26">
      <c r="A42" s="13"/>
      <c r="B42" s="13"/>
      <c r="C42" s="13"/>
      <c r="O42" s="13" t="s">
        <v>65</v>
      </c>
      <c r="P42" s="13" t="s">
        <v>121</v>
      </c>
      <c r="Q42">
        <f t="shared" si="26"/>
        <v>0</v>
      </c>
      <c r="R42">
        <f t="shared" si="27"/>
        <v>0</v>
      </c>
      <c r="S42">
        <f t="shared" si="28"/>
        <v>2</v>
      </c>
      <c r="T42">
        <f t="shared" si="29"/>
        <v>1</v>
      </c>
      <c r="U42">
        <f t="shared" si="30"/>
        <v>3</v>
      </c>
      <c r="V42">
        <f t="shared" si="31"/>
        <v>2</v>
      </c>
      <c r="W42">
        <f t="shared" si="32"/>
        <v>1</v>
      </c>
      <c r="X42">
        <f t="shared" si="33"/>
        <v>2</v>
      </c>
      <c r="Y42">
        <f t="shared" si="34"/>
        <v>3</v>
      </c>
      <c r="Z42">
        <f t="shared" si="35"/>
        <v>1</v>
      </c>
    </row>
    <row r="43" spans="1:26">
      <c r="A43" s="13" t="s">
        <v>54</v>
      </c>
      <c r="B43" s="13" t="s">
        <v>55</v>
      </c>
      <c r="C43" s="13" t="s">
        <v>112</v>
      </c>
      <c r="D43">
        <v>16</v>
      </c>
      <c r="E43">
        <v>10</v>
      </c>
      <c r="F43">
        <v>3</v>
      </c>
      <c r="G43">
        <v>3</v>
      </c>
      <c r="H43">
        <v>8</v>
      </c>
      <c r="I43">
        <v>4</v>
      </c>
      <c r="J43">
        <v>10</v>
      </c>
      <c r="K43">
        <v>10</v>
      </c>
      <c r="L43">
        <v>10</v>
      </c>
      <c r="M43">
        <v>21</v>
      </c>
      <c r="O43" s="13" t="s">
        <v>65</v>
      </c>
      <c r="P43" s="13" t="s">
        <v>122</v>
      </c>
      <c r="Q43">
        <f t="shared" si="26"/>
        <v>1</v>
      </c>
      <c r="R43">
        <f t="shared" si="27"/>
        <v>1</v>
      </c>
      <c r="S43">
        <f t="shared" si="28"/>
        <v>1</v>
      </c>
      <c r="T43">
        <f t="shared" si="29"/>
        <v>4</v>
      </c>
      <c r="U43">
        <f t="shared" si="30"/>
        <v>1</v>
      </c>
      <c r="V43">
        <f t="shared" si="31"/>
        <v>0</v>
      </c>
      <c r="W43">
        <f t="shared" si="32"/>
        <v>2</v>
      </c>
      <c r="X43">
        <f t="shared" si="33"/>
        <v>3</v>
      </c>
      <c r="Y43">
        <f t="shared" si="34"/>
        <v>6</v>
      </c>
      <c r="Z43">
        <f t="shared" si="35"/>
        <v>2</v>
      </c>
    </row>
    <row r="44" spans="1:26">
      <c r="B44" s="13" t="s">
        <v>55</v>
      </c>
      <c r="C44" s="13" t="s">
        <v>113</v>
      </c>
      <c r="D44">
        <v>14</v>
      </c>
      <c r="E44">
        <v>28</v>
      </c>
      <c r="F44">
        <v>22</v>
      </c>
      <c r="G44">
        <v>19</v>
      </c>
      <c r="H44">
        <v>19</v>
      </c>
      <c r="I44">
        <v>21</v>
      </c>
      <c r="J44">
        <v>19</v>
      </c>
      <c r="K44">
        <v>20</v>
      </c>
      <c r="L44">
        <v>19</v>
      </c>
      <c r="M44">
        <v>17</v>
      </c>
      <c r="O44" s="13" t="s">
        <v>65</v>
      </c>
      <c r="P44" s="13" t="s">
        <v>123</v>
      </c>
      <c r="Q44">
        <f t="shared" si="26"/>
        <v>35</v>
      </c>
      <c r="R44">
        <f t="shared" si="27"/>
        <v>31</v>
      </c>
      <c r="S44">
        <f t="shared" si="28"/>
        <v>21</v>
      </c>
      <c r="T44">
        <f t="shared" si="29"/>
        <v>37</v>
      </c>
      <c r="U44">
        <f t="shared" si="30"/>
        <v>17</v>
      </c>
      <c r="V44">
        <f t="shared" si="31"/>
        <v>24</v>
      </c>
      <c r="W44">
        <f t="shared" si="32"/>
        <v>21</v>
      </c>
      <c r="X44">
        <f t="shared" si="33"/>
        <v>16</v>
      </c>
      <c r="Y44">
        <f t="shared" si="34"/>
        <v>12</v>
      </c>
      <c r="Z44">
        <f t="shared" si="35"/>
        <v>8</v>
      </c>
    </row>
    <row r="45" spans="1:26">
      <c r="A45" s="13"/>
      <c r="B45" s="13" t="s">
        <v>55</v>
      </c>
      <c r="C45" s="13" t="s">
        <v>114</v>
      </c>
      <c r="D45">
        <v>0</v>
      </c>
      <c r="E45">
        <v>0</v>
      </c>
      <c r="F45">
        <v>0</v>
      </c>
      <c r="G45">
        <v>0</v>
      </c>
      <c r="H45">
        <v>1</v>
      </c>
      <c r="I45">
        <v>1</v>
      </c>
      <c r="J45">
        <v>0</v>
      </c>
      <c r="K45">
        <v>1</v>
      </c>
      <c r="L45">
        <v>2</v>
      </c>
      <c r="M45">
        <v>1</v>
      </c>
      <c r="O45" s="13" t="s">
        <v>65</v>
      </c>
      <c r="P45" s="13" t="s">
        <v>488</v>
      </c>
      <c r="Q45">
        <f t="shared" si="26"/>
        <v>0</v>
      </c>
      <c r="R45">
        <f t="shared" si="27"/>
        <v>0</v>
      </c>
      <c r="S45">
        <f t="shared" si="28"/>
        <v>0</v>
      </c>
      <c r="T45">
        <f t="shared" si="29"/>
        <v>0</v>
      </c>
      <c r="U45">
        <f t="shared" si="30"/>
        <v>0</v>
      </c>
      <c r="V45">
        <f t="shared" si="31"/>
        <v>0</v>
      </c>
      <c r="W45">
        <f t="shared" si="32"/>
        <v>0</v>
      </c>
      <c r="X45">
        <f t="shared" si="33"/>
        <v>0</v>
      </c>
      <c r="Y45">
        <f t="shared" si="34"/>
        <v>0</v>
      </c>
      <c r="Z45">
        <f t="shared" si="35"/>
        <v>2</v>
      </c>
    </row>
    <row r="46" spans="1:26">
      <c r="A46" s="13"/>
      <c r="B46" s="13" t="s">
        <v>55</v>
      </c>
      <c r="C46" s="13" t="s">
        <v>487</v>
      </c>
      <c r="D46">
        <v>0</v>
      </c>
      <c r="E46">
        <v>0</v>
      </c>
      <c r="F46">
        <v>0</v>
      </c>
      <c r="G46">
        <v>0</v>
      </c>
      <c r="H46">
        <v>0</v>
      </c>
      <c r="I46">
        <v>0</v>
      </c>
      <c r="J46">
        <v>0</v>
      </c>
      <c r="K46">
        <v>0</v>
      </c>
      <c r="L46">
        <v>0</v>
      </c>
      <c r="M46">
        <v>1</v>
      </c>
      <c r="O46" s="13" t="s">
        <v>65</v>
      </c>
      <c r="P46" s="13" t="s">
        <v>461</v>
      </c>
      <c r="Q46">
        <f t="shared" si="26"/>
        <v>0</v>
      </c>
      <c r="R46">
        <f t="shared" si="27"/>
        <v>0</v>
      </c>
      <c r="S46">
        <f t="shared" si="28"/>
        <v>0</v>
      </c>
      <c r="T46">
        <f t="shared" si="29"/>
        <v>0</v>
      </c>
      <c r="U46">
        <f t="shared" si="30"/>
        <v>0</v>
      </c>
      <c r="V46">
        <f t="shared" si="31"/>
        <v>0</v>
      </c>
      <c r="W46">
        <f t="shared" si="32"/>
        <v>0</v>
      </c>
      <c r="X46">
        <f t="shared" si="33"/>
        <v>0</v>
      </c>
      <c r="Y46">
        <f t="shared" si="34"/>
        <v>1</v>
      </c>
      <c r="Z46">
        <f t="shared" si="35"/>
        <v>1</v>
      </c>
    </row>
    <row r="47" spans="1:26">
      <c r="B47" s="13" t="s">
        <v>55</v>
      </c>
      <c r="C47" s="13" t="s">
        <v>460</v>
      </c>
      <c r="D47">
        <v>0</v>
      </c>
      <c r="E47">
        <v>0</v>
      </c>
      <c r="F47">
        <v>0</v>
      </c>
      <c r="G47">
        <v>0</v>
      </c>
      <c r="H47">
        <v>0</v>
      </c>
      <c r="I47">
        <v>0</v>
      </c>
      <c r="J47">
        <v>0</v>
      </c>
      <c r="K47">
        <v>0</v>
      </c>
      <c r="L47">
        <v>3</v>
      </c>
      <c r="M47">
        <v>15</v>
      </c>
      <c r="O47" s="13" t="s">
        <v>65</v>
      </c>
      <c r="P47" s="13" t="s">
        <v>124</v>
      </c>
      <c r="Q47">
        <f t="shared" si="26"/>
        <v>4</v>
      </c>
      <c r="R47">
        <f t="shared" si="27"/>
        <v>3</v>
      </c>
      <c r="S47">
        <f t="shared" si="28"/>
        <v>2</v>
      </c>
      <c r="T47">
        <f t="shared" si="29"/>
        <v>0</v>
      </c>
      <c r="U47">
        <f t="shared" si="30"/>
        <v>4</v>
      </c>
      <c r="V47">
        <f t="shared" si="31"/>
        <v>3</v>
      </c>
      <c r="W47">
        <f t="shared" si="32"/>
        <v>6</v>
      </c>
      <c r="X47">
        <f t="shared" si="33"/>
        <v>7</v>
      </c>
      <c r="Y47">
        <f t="shared" si="34"/>
        <v>3</v>
      </c>
      <c r="Z47">
        <f t="shared" si="35"/>
        <v>3</v>
      </c>
    </row>
    <row r="48" spans="1:26">
      <c r="A48" s="13"/>
      <c r="B48" s="13" t="s">
        <v>55</v>
      </c>
      <c r="C48" s="13" t="s">
        <v>115</v>
      </c>
      <c r="D48">
        <v>5</v>
      </c>
      <c r="E48">
        <v>12</v>
      </c>
      <c r="F48">
        <v>6</v>
      </c>
      <c r="G48">
        <v>8</v>
      </c>
      <c r="H48">
        <v>13</v>
      </c>
      <c r="I48">
        <v>11</v>
      </c>
      <c r="J48">
        <v>9</v>
      </c>
      <c r="K48">
        <v>10</v>
      </c>
      <c r="L48">
        <v>12</v>
      </c>
      <c r="M48">
        <v>2</v>
      </c>
      <c r="O48" s="13" t="s">
        <v>65</v>
      </c>
      <c r="P48" s="13" t="s">
        <v>125</v>
      </c>
      <c r="Q48">
        <f t="shared" si="26"/>
        <v>10</v>
      </c>
      <c r="R48">
        <f t="shared" si="27"/>
        <v>13</v>
      </c>
      <c r="S48">
        <f t="shared" si="28"/>
        <v>7</v>
      </c>
      <c r="T48">
        <f t="shared" si="29"/>
        <v>8</v>
      </c>
      <c r="U48">
        <f t="shared" si="30"/>
        <v>7</v>
      </c>
      <c r="V48">
        <f t="shared" si="31"/>
        <v>10</v>
      </c>
      <c r="W48">
        <f t="shared" si="32"/>
        <v>4</v>
      </c>
      <c r="X48">
        <f t="shared" si="33"/>
        <v>7</v>
      </c>
      <c r="Y48">
        <f t="shared" si="34"/>
        <v>12</v>
      </c>
      <c r="Z48">
        <f t="shared" si="35"/>
        <v>5</v>
      </c>
    </row>
    <row r="49" spans="1:26">
      <c r="A49" s="13" t="s">
        <v>44</v>
      </c>
      <c r="B49" s="13"/>
      <c r="D49" t="s">
        <v>31</v>
      </c>
      <c r="E49" t="s">
        <v>31</v>
      </c>
      <c r="F49" t="s">
        <v>31</v>
      </c>
      <c r="G49" t="s">
        <v>31</v>
      </c>
      <c r="H49" t="s">
        <v>31</v>
      </c>
      <c r="I49" t="s">
        <v>31</v>
      </c>
      <c r="J49" t="s">
        <v>31</v>
      </c>
      <c r="K49" t="s">
        <v>31</v>
      </c>
      <c r="L49" t="s">
        <v>31</v>
      </c>
      <c r="M49" t="s">
        <v>31</v>
      </c>
      <c r="O49" s="13" t="s">
        <v>65</v>
      </c>
      <c r="P49" s="13" t="s">
        <v>126</v>
      </c>
      <c r="Q49">
        <f t="shared" si="26"/>
        <v>2</v>
      </c>
      <c r="R49">
        <f t="shared" si="27"/>
        <v>0</v>
      </c>
      <c r="S49">
        <f t="shared" si="28"/>
        <v>2</v>
      </c>
      <c r="T49">
        <f t="shared" si="29"/>
        <v>1</v>
      </c>
      <c r="U49">
        <f t="shared" si="30"/>
        <v>1</v>
      </c>
      <c r="V49">
        <f t="shared" si="31"/>
        <v>1</v>
      </c>
      <c r="W49">
        <f t="shared" si="32"/>
        <v>0</v>
      </c>
      <c r="X49">
        <f t="shared" si="33"/>
        <v>1</v>
      </c>
      <c r="Y49">
        <f t="shared" si="34"/>
        <v>0</v>
      </c>
      <c r="Z49">
        <f t="shared" si="35"/>
        <v>0</v>
      </c>
    </row>
    <row r="50" spans="1:26">
      <c r="A50" s="13" t="s">
        <v>45</v>
      </c>
      <c r="D50">
        <v>35</v>
      </c>
      <c r="E50">
        <v>50</v>
      </c>
      <c r="F50">
        <v>31</v>
      </c>
      <c r="G50">
        <v>30</v>
      </c>
      <c r="H50">
        <v>41</v>
      </c>
      <c r="I50">
        <v>37</v>
      </c>
      <c r="J50">
        <v>38</v>
      </c>
      <c r="K50">
        <v>41</v>
      </c>
      <c r="L50">
        <v>46</v>
      </c>
      <c r="M50">
        <v>57</v>
      </c>
      <c r="O50" s="13" t="s">
        <v>65</v>
      </c>
      <c r="P50" s="13" t="s">
        <v>127</v>
      </c>
      <c r="Q50">
        <f t="shared" si="26"/>
        <v>8</v>
      </c>
      <c r="R50">
        <f t="shared" si="27"/>
        <v>4</v>
      </c>
      <c r="S50">
        <f t="shared" si="28"/>
        <v>2</v>
      </c>
      <c r="T50">
        <f t="shared" si="29"/>
        <v>3</v>
      </c>
      <c r="U50">
        <f t="shared" si="30"/>
        <v>3</v>
      </c>
      <c r="V50">
        <f t="shared" si="31"/>
        <v>1</v>
      </c>
      <c r="W50">
        <f t="shared" si="32"/>
        <v>0</v>
      </c>
      <c r="X50">
        <f t="shared" si="33"/>
        <v>2</v>
      </c>
      <c r="Y50">
        <f t="shared" si="34"/>
        <v>1</v>
      </c>
      <c r="Z50">
        <f t="shared" si="35"/>
        <v>1</v>
      </c>
    </row>
    <row r="51" spans="1:26">
      <c r="A51" s="13"/>
      <c r="B51" s="13"/>
      <c r="C51" s="13"/>
      <c r="O51" s="13" t="s">
        <v>65</v>
      </c>
      <c r="P51" s="13" t="s">
        <v>93</v>
      </c>
      <c r="Q51">
        <f t="shared" si="26"/>
        <v>34</v>
      </c>
      <c r="R51">
        <f t="shared" si="27"/>
        <v>45</v>
      </c>
      <c r="S51">
        <f t="shared" si="28"/>
        <v>50</v>
      </c>
      <c r="T51">
        <f t="shared" si="29"/>
        <v>50</v>
      </c>
      <c r="U51">
        <f t="shared" si="30"/>
        <v>50</v>
      </c>
      <c r="V51">
        <f t="shared" si="31"/>
        <v>53</v>
      </c>
      <c r="W51">
        <f t="shared" si="32"/>
        <v>7</v>
      </c>
      <c r="X51">
        <f t="shared" si="33"/>
        <v>0</v>
      </c>
      <c r="Y51">
        <f t="shared" si="34"/>
        <v>0</v>
      </c>
      <c r="Z51">
        <f t="shared" si="35"/>
        <v>0</v>
      </c>
    </row>
    <row r="52" spans="1:26">
      <c r="A52" s="13" t="s">
        <v>117</v>
      </c>
      <c r="B52" s="13" t="s">
        <v>118</v>
      </c>
      <c r="C52" s="13" t="s">
        <v>119</v>
      </c>
      <c r="D52">
        <v>0</v>
      </c>
      <c r="E52">
        <v>0</v>
      </c>
      <c r="F52">
        <v>0</v>
      </c>
      <c r="G52">
        <v>0</v>
      </c>
      <c r="H52">
        <v>0</v>
      </c>
      <c r="I52">
        <v>0</v>
      </c>
      <c r="J52">
        <v>10</v>
      </c>
      <c r="K52">
        <v>11</v>
      </c>
      <c r="L52">
        <v>13</v>
      </c>
      <c r="M52">
        <v>9</v>
      </c>
      <c r="O52" s="13" t="s">
        <v>65</v>
      </c>
      <c r="P52" s="13" t="s">
        <v>129</v>
      </c>
      <c r="Q52">
        <f t="shared" si="26"/>
        <v>5</v>
      </c>
      <c r="R52">
        <f t="shared" si="27"/>
        <v>3</v>
      </c>
      <c r="S52">
        <f t="shared" si="28"/>
        <v>0</v>
      </c>
      <c r="T52">
        <f t="shared" si="29"/>
        <v>1</v>
      </c>
      <c r="U52">
        <f t="shared" si="30"/>
        <v>0</v>
      </c>
      <c r="V52">
        <f t="shared" si="31"/>
        <v>0</v>
      </c>
      <c r="W52">
        <f t="shared" si="32"/>
        <v>0</v>
      </c>
      <c r="X52">
        <f t="shared" si="33"/>
        <v>0</v>
      </c>
      <c r="Y52">
        <f t="shared" si="34"/>
        <v>0</v>
      </c>
      <c r="Z52">
        <f t="shared" si="35"/>
        <v>0</v>
      </c>
    </row>
    <row r="53" spans="1:26">
      <c r="A53" s="13" t="s">
        <v>44</v>
      </c>
      <c r="B53" s="13"/>
      <c r="C53" s="13"/>
      <c r="D53" t="s">
        <v>31</v>
      </c>
      <c r="E53" t="s">
        <v>31</v>
      </c>
      <c r="F53" t="s">
        <v>31</v>
      </c>
      <c r="G53" t="s">
        <v>31</v>
      </c>
      <c r="H53" t="s">
        <v>31</v>
      </c>
      <c r="I53" t="s">
        <v>31</v>
      </c>
      <c r="J53" t="s">
        <v>31</v>
      </c>
      <c r="K53" t="s">
        <v>31</v>
      </c>
      <c r="L53" t="s">
        <v>31</v>
      </c>
      <c r="M53" t="s">
        <v>31</v>
      </c>
      <c r="O53" s="13" t="s">
        <v>65</v>
      </c>
      <c r="P53" s="13" t="s">
        <v>357</v>
      </c>
      <c r="Q53">
        <f t="shared" si="26"/>
        <v>0</v>
      </c>
      <c r="R53">
        <f t="shared" si="27"/>
        <v>0</v>
      </c>
      <c r="S53">
        <f t="shared" si="28"/>
        <v>0</v>
      </c>
      <c r="T53">
        <f t="shared" si="29"/>
        <v>0</v>
      </c>
      <c r="U53">
        <f t="shared" si="30"/>
        <v>0</v>
      </c>
      <c r="V53">
        <f t="shared" si="31"/>
        <v>0</v>
      </c>
      <c r="W53">
        <f t="shared" si="32"/>
        <v>0</v>
      </c>
      <c r="X53">
        <f t="shared" si="33"/>
        <v>2</v>
      </c>
      <c r="Y53">
        <f t="shared" si="34"/>
        <v>1</v>
      </c>
      <c r="Z53">
        <f t="shared" si="35"/>
        <v>7</v>
      </c>
    </row>
    <row r="54" spans="1:26">
      <c r="A54" s="13" t="s">
        <v>45</v>
      </c>
      <c r="B54" s="13"/>
      <c r="C54" s="13"/>
      <c r="D54">
        <v>0</v>
      </c>
      <c r="E54">
        <v>0</v>
      </c>
      <c r="F54">
        <v>0</v>
      </c>
      <c r="G54">
        <v>0</v>
      </c>
      <c r="H54">
        <v>0</v>
      </c>
      <c r="I54">
        <v>0</v>
      </c>
      <c r="J54">
        <v>10</v>
      </c>
      <c r="K54">
        <v>11</v>
      </c>
      <c r="L54">
        <v>13</v>
      </c>
      <c r="M54">
        <v>9</v>
      </c>
      <c r="O54" s="13" t="s">
        <v>65</v>
      </c>
      <c r="P54" s="13" t="s">
        <v>130</v>
      </c>
      <c r="Q54">
        <f t="shared" si="26"/>
        <v>0</v>
      </c>
      <c r="R54">
        <f t="shared" si="27"/>
        <v>0</v>
      </c>
      <c r="S54">
        <f t="shared" si="28"/>
        <v>3</v>
      </c>
      <c r="T54">
        <f t="shared" si="29"/>
        <v>1</v>
      </c>
      <c r="U54">
        <f t="shared" si="30"/>
        <v>0</v>
      </c>
      <c r="V54">
        <f t="shared" si="31"/>
        <v>1</v>
      </c>
      <c r="W54">
        <f t="shared" si="32"/>
        <v>0</v>
      </c>
      <c r="X54">
        <f t="shared" si="33"/>
        <v>0</v>
      </c>
      <c r="Y54">
        <f t="shared" si="34"/>
        <v>1</v>
      </c>
      <c r="Z54">
        <f t="shared" si="35"/>
        <v>1</v>
      </c>
    </row>
    <row r="55" spans="1:26">
      <c r="A55" s="13"/>
      <c r="B55" s="13"/>
      <c r="C55" s="13"/>
      <c r="O55" s="13" t="s">
        <v>65</v>
      </c>
      <c r="P55" s="13" t="s">
        <v>131</v>
      </c>
      <c r="Q55">
        <f t="shared" si="26"/>
        <v>3</v>
      </c>
      <c r="R55">
        <f t="shared" si="27"/>
        <v>4</v>
      </c>
      <c r="S55">
        <f t="shared" si="28"/>
        <v>3</v>
      </c>
      <c r="T55">
        <f t="shared" si="29"/>
        <v>4</v>
      </c>
      <c r="U55">
        <f t="shared" si="30"/>
        <v>4</v>
      </c>
      <c r="V55">
        <f t="shared" si="31"/>
        <v>4</v>
      </c>
      <c r="W55">
        <f t="shared" si="32"/>
        <v>4</v>
      </c>
      <c r="X55">
        <f t="shared" si="33"/>
        <v>1</v>
      </c>
      <c r="Y55">
        <f t="shared" si="34"/>
        <v>4</v>
      </c>
      <c r="Z55">
        <f t="shared" si="35"/>
        <v>4</v>
      </c>
    </row>
    <row r="56" spans="1:26">
      <c r="A56" s="13" t="s">
        <v>64</v>
      </c>
      <c r="B56" s="13" t="s">
        <v>65</v>
      </c>
      <c r="C56" s="13" t="s">
        <v>120</v>
      </c>
      <c r="D56">
        <v>6</v>
      </c>
      <c r="E56">
        <v>7</v>
      </c>
      <c r="F56">
        <v>3</v>
      </c>
      <c r="G56">
        <v>5</v>
      </c>
      <c r="H56">
        <v>3</v>
      </c>
      <c r="I56">
        <v>2</v>
      </c>
      <c r="J56">
        <v>2</v>
      </c>
      <c r="K56">
        <v>0</v>
      </c>
      <c r="L56">
        <v>1</v>
      </c>
      <c r="M56">
        <v>4</v>
      </c>
      <c r="O56" s="13" t="s">
        <v>65</v>
      </c>
      <c r="P56" s="13" t="s">
        <v>132</v>
      </c>
      <c r="Q56">
        <f t="shared" si="26"/>
        <v>21</v>
      </c>
      <c r="R56">
        <f t="shared" si="27"/>
        <v>21</v>
      </c>
      <c r="S56">
        <f t="shared" si="28"/>
        <v>14</v>
      </c>
      <c r="T56">
        <f t="shared" si="29"/>
        <v>12</v>
      </c>
      <c r="U56">
        <f t="shared" si="30"/>
        <v>12</v>
      </c>
      <c r="V56">
        <f t="shared" si="31"/>
        <v>20</v>
      </c>
      <c r="W56">
        <f t="shared" si="32"/>
        <v>20</v>
      </c>
      <c r="X56">
        <f t="shared" si="33"/>
        <v>13</v>
      </c>
      <c r="Y56">
        <f t="shared" si="34"/>
        <v>17</v>
      </c>
      <c r="Z56">
        <f t="shared" si="35"/>
        <v>16</v>
      </c>
    </row>
    <row r="57" spans="1:26">
      <c r="A57" s="13"/>
      <c r="B57" s="13" t="s">
        <v>65</v>
      </c>
      <c r="C57" s="13" t="s">
        <v>121</v>
      </c>
      <c r="D57">
        <v>0</v>
      </c>
      <c r="E57">
        <v>0</v>
      </c>
      <c r="F57">
        <v>2</v>
      </c>
      <c r="G57">
        <v>1</v>
      </c>
      <c r="H57">
        <v>3</v>
      </c>
      <c r="I57">
        <v>2</v>
      </c>
      <c r="J57">
        <v>1</v>
      </c>
      <c r="K57">
        <v>2</v>
      </c>
      <c r="L57">
        <v>3</v>
      </c>
      <c r="M57">
        <v>1</v>
      </c>
      <c r="O57" s="13" t="s">
        <v>65</v>
      </c>
      <c r="P57" s="13" t="s">
        <v>133</v>
      </c>
      <c r="Q57">
        <f t="shared" si="26"/>
        <v>4</v>
      </c>
      <c r="R57">
        <f t="shared" si="27"/>
        <v>1</v>
      </c>
      <c r="S57">
        <f t="shared" si="28"/>
        <v>1</v>
      </c>
      <c r="T57">
        <f t="shared" si="29"/>
        <v>3</v>
      </c>
      <c r="U57">
        <f t="shared" si="30"/>
        <v>7</v>
      </c>
      <c r="V57">
        <f t="shared" si="31"/>
        <v>9</v>
      </c>
      <c r="W57">
        <f t="shared" si="32"/>
        <v>3</v>
      </c>
      <c r="X57">
        <f t="shared" si="33"/>
        <v>7</v>
      </c>
      <c r="Y57">
        <f t="shared" si="34"/>
        <v>0</v>
      </c>
      <c r="Z57">
        <f t="shared" si="35"/>
        <v>4</v>
      </c>
    </row>
    <row r="58" spans="1:26">
      <c r="B58" s="13" t="s">
        <v>65</v>
      </c>
      <c r="C58" s="13" t="s">
        <v>122</v>
      </c>
      <c r="D58">
        <v>1</v>
      </c>
      <c r="E58">
        <v>1</v>
      </c>
      <c r="F58">
        <v>1</v>
      </c>
      <c r="G58">
        <v>4</v>
      </c>
      <c r="H58">
        <v>1</v>
      </c>
      <c r="I58">
        <v>0</v>
      </c>
      <c r="J58">
        <v>2</v>
      </c>
      <c r="K58">
        <v>3</v>
      </c>
      <c r="L58">
        <v>6</v>
      </c>
      <c r="M58">
        <v>2</v>
      </c>
      <c r="O58" s="13" t="s">
        <v>65</v>
      </c>
      <c r="P58" s="13" t="s">
        <v>134</v>
      </c>
      <c r="Q58">
        <f t="shared" si="26"/>
        <v>2</v>
      </c>
      <c r="R58">
        <f t="shared" si="27"/>
        <v>9</v>
      </c>
      <c r="S58">
        <f t="shared" si="28"/>
        <v>6</v>
      </c>
      <c r="T58">
        <f t="shared" si="29"/>
        <v>3</v>
      </c>
      <c r="U58">
        <f t="shared" si="30"/>
        <v>1</v>
      </c>
      <c r="V58">
        <f t="shared" si="31"/>
        <v>7</v>
      </c>
      <c r="W58">
        <f t="shared" si="32"/>
        <v>5</v>
      </c>
      <c r="X58">
        <f t="shared" si="33"/>
        <v>5</v>
      </c>
      <c r="Y58">
        <f t="shared" si="34"/>
        <v>3</v>
      </c>
      <c r="Z58">
        <f t="shared" si="35"/>
        <v>3</v>
      </c>
    </row>
    <row r="59" spans="1:26">
      <c r="B59" s="13" t="s">
        <v>65</v>
      </c>
      <c r="C59" s="13" t="s">
        <v>123</v>
      </c>
      <c r="D59">
        <v>35</v>
      </c>
      <c r="E59">
        <v>31</v>
      </c>
      <c r="F59">
        <v>21</v>
      </c>
      <c r="G59">
        <v>37</v>
      </c>
      <c r="H59">
        <v>17</v>
      </c>
      <c r="I59">
        <v>24</v>
      </c>
      <c r="J59">
        <v>21</v>
      </c>
      <c r="K59">
        <v>16</v>
      </c>
      <c r="L59">
        <v>12</v>
      </c>
      <c r="M59">
        <v>8</v>
      </c>
      <c r="O59" s="13" t="s">
        <v>65</v>
      </c>
      <c r="P59" s="13" t="s">
        <v>135</v>
      </c>
      <c r="Q59">
        <f t="shared" si="26"/>
        <v>5</v>
      </c>
      <c r="R59">
        <f t="shared" si="27"/>
        <v>6</v>
      </c>
      <c r="S59">
        <f t="shared" si="28"/>
        <v>7</v>
      </c>
      <c r="T59">
        <f t="shared" si="29"/>
        <v>4</v>
      </c>
      <c r="U59">
        <f t="shared" si="30"/>
        <v>4</v>
      </c>
      <c r="V59">
        <f t="shared" si="31"/>
        <v>3</v>
      </c>
      <c r="W59">
        <f t="shared" si="32"/>
        <v>2</v>
      </c>
      <c r="X59">
        <f t="shared" si="33"/>
        <v>0</v>
      </c>
      <c r="Y59">
        <f t="shared" si="34"/>
        <v>1</v>
      </c>
      <c r="Z59">
        <f t="shared" si="35"/>
        <v>4</v>
      </c>
    </row>
    <row r="60" spans="1:26">
      <c r="B60" s="13" t="s">
        <v>65</v>
      </c>
      <c r="C60" s="13" t="s">
        <v>488</v>
      </c>
      <c r="D60">
        <v>0</v>
      </c>
      <c r="E60">
        <v>0</v>
      </c>
      <c r="F60">
        <v>0</v>
      </c>
      <c r="G60">
        <v>0</v>
      </c>
      <c r="H60">
        <v>0</v>
      </c>
      <c r="I60">
        <v>0</v>
      </c>
      <c r="J60">
        <v>0</v>
      </c>
      <c r="K60">
        <v>0</v>
      </c>
      <c r="L60">
        <v>0</v>
      </c>
      <c r="M60">
        <v>2</v>
      </c>
      <c r="O60" s="13" t="s">
        <v>65</v>
      </c>
      <c r="P60" s="13" t="s">
        <v>358</v>
      </c>
      <c r="Q60">
        <f t="shared" si="26"/>
        <v>0</v>
      </c>
      <c r="R60">
        <f t="shared" si="27"/>
        <v>0</v>
      </c>
      <c r="S60">
        <f t="shared" si="28"/>
        <v>0</v>
      </c>
      <c r="T60">
        <f t="shared" si="29"/>
        <v>0</v>
      </c>
      <c r="U60">
        <f t="shared" si="30"/>
        <v>0</v>
      </c>
      <c r="V60">
        <f t="shared" si="31"/>
        <v>0</v>
      </c>
      <c r="W60">
        <f t="shared" si="32"/>
        <v>0</v>
      </c>
      <c r="X60">
        <f t="shared" si="33"/>
        <v>8</v>
      </c>
      <c r="Y60">
        <f t="shared" si="34"/>
        <v>5</v>
      </c>
      <c r="Z60">
        <f t="shared" si="35"/>
        <v>14</v>
      </c>
    </row>
    <row r="61" spans="1:26">
      <c r="B61" s="13" t="s">
        <v>65</v>
      </c>
      <c r="C61" s="13" t="s">
        <v>461</v>
      </c>
      <c r="D61">
        <v>0</v>
      </c>
      <c r="E61">
        <v>0</v>
      </c>
      <c r="F61">
        <v>0</v>
      </c>
      <c r="G61">
        <v>0</v>
      </c>
      <c r="H61">
        <v>0</v>
      </c>
      <c r="I61">
        <v>0</v>
      </c>
      <c r="J61">
        <v>0</v>
      </c>
      <c r="K61">
        <v>0</v>
      </c>
      <c r="L61">
        <v>1</v>
      </c>
      <c r="M61">
        <v>1</v>
      </c>
      <c r="O61" s="13" t="s">
        <v>65</v>
      </c>
      <c r="P61" s="13" t="s">
        <v>136</v>
      </c>
      <c r="Q61">
        <f t="shared" si="26"/>
        <v>1</v>
      </c>
      <c r="R61">
        <f t="shared" si="27"/>
        <v>0</v>
      </c>
      <c r="S61">
        <f t="shared" si="28"/>
        <v>1</v>
      </c>
      <c r="T61">
        <f t="shared" si="29"/>
        <v>0</v>
      </c>
      <c r="U61">
        <f t="shared" si="30"/>
        <v>0</v>
      </c>
      <c r="V61">
        <f t="shared" si="31"/>
        <v>0</v>
      </c>
      <c r="W61">
        <f t="shared" si="32"/>
        <v>0</v>
      </c>
      <c r="X61">
        <f t="shared" si="33"/>
        <v>0</v>
      </c>
      <c r="Y61">
        <f t="shared" si="34"/>
        <v>0</v>
      </c>
      <c r="Z61">
        <f t="shared" si="35"/>
        <v>0</v>
      </c>
    </row>
    <row r="62" spans="1:26">
      <c r="B62" s="13" t="s">
        <v>65</v>
      </c>
      <c r="C62" s="13" t="s">
        <v>124</v>
      </c>
      <c r="D62">
        <v>4</v>
      </c>
      <c r="E62">
        <v>3</v>
      </c>
      <c r="F62">
        <v>2</v>
      </c>
      <c r="G62">
        <v>0</v>
      </c>
      <c r="H62">
        <v>4</v>
      </c>
      <c r="I62">
        <v>3</v>
      </c>
      <c r="J62">
        <v>6</v>
      </c>
      <c r="K62">
        <v>7</v>
      </c>
      <c r="L62">
        <v>3</v>
      </c>
      <c r="M62">
        <v>3</v>
      </c>
      <c r="O62" s="13" t="s">
        <v>65</v>
      </c>
      <c r="P62" s="13" t="s">
        <v>137</v>
      </c>
      <c r="Q62">
        <f t="shared" si="26"/>
        <v>13</v>
      </c>
      <c r="R62">
        <f t="shared" si="27"/>
        <v>22</v>
      </c>
      <c r="S62">
        <f t="shared" si="28"/>
        <v>14</v>
      </c>
      <c r="T62">
        <f t="shared" si="29"/>
        <v>24</v>
      </c>
      <c r="U62">
        <f t="shared" si="30"/>
        <v>22</v>
      </c>
      <c r="V62">
        <f t="shared" si="31"/>
        <v>19</v>
      </c>
      <c r="W62">
        <f t="shared" si="32"/>
        <v>17</v>
      </c>
      <c r="X62">
        <f t="shared" si="33"/>
        <v>20</v>
      </c>
      <c r="Y62">
        <f t="shared" si="34"/>
        <v>19</v>
      </c>
      <c r="Z62">
        <f t="shared" si="35"/>
        <v>9</v>
      </c>
    </row>
    <row r="63" spans="1:26">
      <c r="B63" s="13" t="s">
        <v>65</v>
      </c>
      <c r="C63" s="13" t="s">
        <v>125</v>
      </c>
      <c r="D63">
        <v>10</v>
      </c>
      <c r="E63">
        <v>13</v>
      </c>
      <c r="F63">
        <v>7</v>
      </c>
      <c r="G63">
        <v>8</v>
      </c>
      <c r="H63">
        <v>7</v>
      </c>
      <c r="I63">
        <v>10</v>
      </c>
      <c r="J63">
        <v>4</v>
      </c>
      <c r="K63">
        <v>7</v>
      </c>
      <c r="L63">
        <v>12</v>
      </c>
      <c r="M63">
        <v>5</v>
      </c>
      <c r="O63" s="13" t="s">
        <v>65</v>
      </c>
      <c r="P63" s="13" t="s">
        <v>138</v>
      </c>
      <c r="Q63">
        <f t="shared" si="26"/>
        <v>7</v>
      </c>
      <c r="R63">
        <f t="shared" si="27"/>
        <v>4</v>
      </c>
      <c r="S63">
        <f t="shared" si="28"/>
        <v>7</v>
      </c>
      <c r="T63">
        <f t="shared" si="29"/>
        <v>9</v>
      </c>
      <c r="U63">
        <f t="shared" si="30"/>
        <v>4</v>
      </c>
      <c r="V63">
        <f t="shared" si="31"/>
        <v>7</v>
      </c>
      <c r="W63">
        <f t="shared" si="32"/>
        <v>5</v>
      </c>
      <c r="X63">
        <f t="shared" si="33"/>
        <v>12</v>
      </c>
      <c r="Y63">
        <f t="shared" si="34"/>
        <v>6</v>
      </c>
      <c r="Z63">
        <f t="shared" si="35"/>
        <v>7</v>
      </c>
    </row>
    <row r="64" spans="1:26">
      <c r="B64" s="13" t="s">
        <v>65</v>
      </c>
      <c r="C64" s="13" t="s">
        <v>126</v>
      </c>
      <c r="D64">
        <v>2</v>
      </c>
      <c r="E64">
        <v>0</v>
      </c>
      <c r="F64">
        <v>2</v>
      </c>
      <c r="G64">
        <v>1</v>
      </c>
      <c r="H64">
        <v>1</v>
      </c>
      <c r="I64">
        <v>1</v>
      </c>
      <c r="J64">
        <v>0</v>
      </c>
      <c r="K64">
        <v>1</v>
      </c>
      <c r="L64">
        <v>0</v>
      </c>
      <c r="M64">
        <v>0</v>
      </c>
      <c r="O64" s="13" t="s">
        <v>65</v>
      </c>
      <c r="P64" s="13" t="s">
        <v>139</v>
      </c>
      <c r="Q64">
        <f t="shared" si="26"/>
        <v>4</v>
      </c>
      <c r="R64">
        <f t="shared" si="27"/>
        <v>3</v>
      </c>
      <c r="S64">
        <f t="shared" si="28"/>
        <v>6</v>
      </c>
      <c r="T64">
        <f t="shared" si="29"/>
        <v>5</v>
      </c>
      <c r="U64">
        <f t="shared" si="30"/>
        <v>1</v>
      </c>
      <c r="V64">
        <f t="shared" si="31"/>
        <v>3</v>
      </c>
      <c r="W64">
        <f t="shared" si="32"/>
        <v>3</v>
      </c>
      <c r="X64">
        <f t="shared" si="33"/>
        <v>3</v>
      </c>
      <c r="Y64">
        <f t="shared" si="34"/>
        <v>1</v>
      </c>
      <c r="Z64">
        <f t="shared" si="35"/>
        <v>5</v>
      </c>
    </row>
    <row r="65" spans="2:26">
      <c r="B65" s="13" t="s">
        <v>65</v>
      </c>
      <c r="C65" s="13" t="s">
        <v>127</v>
      </c>
      <c r="D65">
        <v>8</v>
      </c>
      <c r="E65">
        <v>4</v>
      </c>
      <c r="F65">
        <v>2</v>
      </c>
      <c r="G65">
        <v>3</v>
      </c>
      <c r="H65">
        <v>3</v>
      </c>
      <c r="I65">
        <v>1</v>
      </c>
      <c r="J65">
        <v>0</v>
      </c>
      <c r="K65">
        <v>2</v>
      </c>
      <c r="L65">
        <v>1</v>
      </c>
      <c r="M65">
        <v>1</v>
      </c>
      <c r="O65" s="13" t="s">
        <v>65</v>
      </c>
      <c r="P65" s="13" t="s">
        <v>462</v>
      </c>
      <c r="Q65">
        <f t="shared" si="26"/>
        <v>0</v>
      </c>
      <c r="R65">
        <f t="shared" si="27"/>
        <v>0</v>
      </c>
      <c r="S65">
        <f t="shared" si="28"/>
        <v>0</v>
      </c>
      <c r="T65">
        <f t="shared" si="29"/>
        <v>0</v>
      </c>
      <c r="U65">
        <f t="shared" si="30"/>
        <v>0</v>
      </c>
      <c r="V65">
        <f t="shared" si="31"/>
        <v>0</v>
      </c>
      <c r="W65">
        <f t="shared" si="32"/>
        <v>0</v>
      </c>
      <c r="X65">
        <f t="shared" si="33"/>
        <v>0</v>
      </c>
      <c r="Y65">
        <f t="shared" si="34"/>
        <v>0</v>
      </c>
      <c r="Z65">
        <f t="shared" si="35"/>
        <v>3</v>
      </c>
    </row>
    <row r="66" spans="2:26">
      <c r="B66" s="13" t="s">
        <v>65</v>
      </c>
      <c r="C66" s="13" t="s">
        <v>93</v>
      </c>
      <c r="D66">
        <v>34</v>
      </c>
      <c r="E66">
        <v>45</v>
      </c>
      <c r="F66">
        <v>50</v>
      </c>
      <c r="G66">
        <v>50</v>
      </c>
      <c r="H66">
        <v>50</v>
      </c>
      <c r="I66">
        <v>53</v>
      </c>
      <c r="J66">
        <v>7</v>
      </c>
      <c r="K66">
        <v>0</v>
      </c>
      <c r="L66">
        <v>0</v>
      </c>
      <c r="M66">
        <v>0</v>
      </c>
      <c r="O66" s="13" t="s">
        <v>65</v>
      </c>
      <c r="P66" s="13" t="s">
        <v>140</v>
      </c>
      <c r="Q66">
        <f t="shared" si="26"/>
        <v>5</v>
      </c>
      <c r="R66">
        <f t="shared" si="27"/>
        <v>16</v>
      </c>
      <c r="S66">
        <f t="shared" si="28"/>
        <v>12</v>
      </c>
      <c r="T66">
        <f t="shared" si="29"/>
        <v>15</v>
      </c>
      <c r="U66">
        <f t="shared" si="30"/>
        <v>10</v>
      </c>
      <c r="V66">
        <f t="shared" si="31"/>
        <v>25</v>
      </c>
      <c r="W66">
        <f t="shared" si="32"/>
        <v>21</v>
      </c>
      <c r="X66">
        <f t="shared" si="33"/>
        <v>13</v>
      </c>
      <c r="Y66">
        <f t="shared" si="34"/>
        <v>14</v>
      </c>
      <c r="Z66">
        <f t="shared" si="35"/>
        <v>15</v>
      </c>
    </row>
    <row r="67" spans="2:26">
      <c r="B67" s="13" t="s">
        <v>65</v>
      </c>
      <c r="C67" s="13" t="s">
        <v>129</v>
      </c>
      <c r="D67">
        <v>5</v>
      </c>
      <c r="E67">
        <v>3</v>
      </c>
      <c r="F67">
        <v>0</v>
      </c>
      <c r="G67">
        <v>1</v>
      </c>
      <c r="H67">
        <v>0</v>
      </c>
      <c r="I67">
        <v>0</v>
      </c>
      <c r="J67">
        <v>0</v>
      </c>
      <c r="K67">
        <v>0</v>
      </c>
      <c r="L67">
        <v>0</v>
      </c>
      <c r="M67">
        <v>0</v>
      </c>
      <c r="O67" s="13" t="s">
        <v>65</v>
      </c>
      <c r="P67" s="13" t="s">
        <v>141</v>
      </c>
      <c r="Q67">
        <f t="shared" si="26"/>
        <v>0</v>
      </c>
      <c r="R67">
        <f t="shared" si="27"/>
        <v>5</v>
      </c>
      <c r="S67">
        <f t="shared" si="28"/>
        <v>3</v>
      </c>
      <c r="T67">
        <f t="shared" si="29"/>
        <v>5</v>
      </c>
      <c r="U67">
        <f t="shared" si="30"/>
        <v>1</v>
      </c>
      <c r="V67">
        <f t="shared" si="31"/>
        <v>2</v>
      </c>
      <c r="W67">
        <f t="shared" si="32"/>
        <v>1</v>
      </c>
      <c r="X67">
        <f t="shared" si="33"/>
        <v>1</v>
      </c>
      <c r="Y67">
        <f t="shared" si="34"/>
        <v>2</v>
      </c>
      <c r="Z67">
        <f t="shared" si="35"/>
        <v>3</v>
      </c>
    </row>
    <row r="68" spans="2:26">
      <c r="B68" s="13" t="s">
        <v>65</v>
      </c>
      <c r="C68" s="13" t="s">
        <v>357</v>
      </c>
      <c r="D68">
        <v>0</v>
      </c>
      <c r="E68">
        <v>0</v>
      </c>
      <c r="F68">
        <v>0</v>
      </c>
      <c r="G68">
        <v>0</v>
      </c>
      <c r="H68">
        <v>0</v>
      </c>
      <c r="I68">
        <v>0</v>
      </c>
      <c r="J68">
        <v>0</v>
      </c>
      <c r="K68">
        <v>2</v>
      </c>
      <c r="L68">
        <v>1</v>
      </c>
      <c r="M68">
        <v>7</v>
      </c>
      <c r="O68" s="13" t="s">
        <v>65</v>
      </c>
      <c r="P68" s="13" t="s">
        <v>142</v>
      </c>
      <c r="Q68">
        <f t="shared" si="26"/>
        <v>10</v>
      </c>
      <c r="R68">
        <f t="shared" si="27"/>
        <v>4</v>
      </c>
      <c r="S68">
        <f t="shared" si="28"/>
        <v>4</v>
      </c>
      <c r="T68">
        <f t="shared" si="29"/>
        <v>9</v>
      </c>
      <c r="U68">
        <f t="shared" si="30"/>
        <v>6</v>
      </c>
      <c r="V68">
        <f t="shared" si="31"/>
        <v>1</v>
      </c>
      <c r="W68">
        <f t="shared" si="32"/>
        <v>8</v>
      </c>
      <c r="X68">
        <f t="shared" si="33"/>
        <v>9</v>
      </c>
      <c r="Y68">
        <f t="shared" si="34"/>
        <v>7</v>
      </c>
      <c r="Z68">
        <f t="shared" si="35"/>
        <v>5</v>
      </c>
    </row>
    <row r="69" spans="2:26">
      <c r="B69" s="13" t="s">
        <v>65</v>
      </c>
      <c r="C69" s="13" t="s">
        <v>130</v>
      </c>
      <c r="D69">
        <v>0</v>
      </c>
      <c r="E69">
        <v>0</v>
      </c>
      <c r="F69">
        <v>3</v>
      </c>
      <c r="G69">
        <v>1</v>
      </c>
      <c r="H69">
        <v>0</v>
      </c>
      <c r="I69">
        <v>1</v>
      </c>
      <c r="J69">
        <v>0</v>
      </c>
      <c r="K69">
        <v>0</v>
      </c>
      <c r="L69">
        <v>1</v>
      </c>
      <c r="M69">
        <v>1</v>
      </c>
      <c r="O69" s="13" t="s">
        <v>65</v>
      </c>
      <c r="P69" s="13" t="s">
        <v>143</v>
      </c>
      <c r="Q69">
        <f t="shared" si="26"/>
        <v>15</v>
      </c>
      <c r="R69">
        <f t="shared" si="27"/>
        <v>17</v>
      </c>
      <c r="S69">
        <f t="shared" si="28"/>
        <v>27</v>
      </c>
      <c r="T69">
        <f t="shared" si="29"/>
        <v>9</v>
      </c>
      <c r="U69">
        <f t="shared" si="30"/>
        <v>11</v>
      </c>
      <c r="V69">
        <f t="shared" si="31"/>
        <v>10</v>
      </c>
      <c r="W69">
        <f t="shared" si="32"/>
        <v>12</v>
      </c>
      <c r="X69">
        <f t="shared" si="33"/>
        <v>12</v>
      </c>
      <c r="Y69">
        <f t="shared" si="34"/>
        <v>3</v>
      </c>
      <c r="Z69">
        <f t="shared" si="35"/>
        <v>13</v>
      </c>
    </row>
    <row r="70" spans="2:26">
      <c r="B70" s="13" t="s">
        <v>65</v>
      </c>
      <c r="C70" s="13" t="s">
        <v>131</v>
      </c>
      <c r="D70">
        <v>3</v>
      </c>
      <c r="E70">
        <v>4</v>
      </c>
      <c r="F70">
        <v>3</v>
      </c>
      <c r="G70">
        <v>4</v>
      </c>
      <c r="H70">
        <v>4</v>
      </c>
      <c r="I70">
        <v>4</v>
      </c>
      <c r="J70">
        <v>4</v>
      </c>
      <c r="K70">
        <v>1</v>
      </c>
      <c r="L70">
        <v>4</v>
      </c>
      <c r="M70">
        <v>4</v>
      </c>
      <c r="O70" s="13" t="s">
        <v>65</v>
      </c>
      <c r="P70" s="13" t="s">
        <v>94</v>
      </c>
      <c r="Q70">
        <f t="shared" si="26"/>
        <v>10</v>
      </c>
      <c r="R70">
        <f t="shared" si="27"/>
        <v>8</v>
      </c>
      <c r="S70">
        <f t="shared" si="28"/>
        <v>11</v>
      </c>
      <c r="T70">
        <f t="shared" si="29"/>
        <v>17</v>
      </c>
      <c r="U70">
        <f t="shared" si="30"/>
        <v>15</v>
      </c>
      <c r="V70">
        <f t="shared" si="31"/>
        <v>25</v>
      </c>
      <c r="W70">
        <f t="shared" si="32"/>
        <v>3</v>
      </c>
      <c r="X70">
        <f t="shared" si="33"/>
        <v>0</v>
      </c>
      <c r="Y70">
        <f t="shared" si="34"/>
        <v>0</v>
      </c>
      <c r="Z70">
        <f t="shared" si="35"/>
        <v>0</v>
      </c>
    </row>
    <row r="71" spans="2:26">
      <c r="B71" s="13" t="s">
        <v>65</v>
      </c>
      <c r="C71" s="13" t="s">
        <v>132</v>
      </c>
      <c r="D71">
        <v>21</v>
      </c>
      <c r="E71">
        <v>21</v>
      </c>
      <c r="F71">
        <v>14</v>
      </c>
      <c r="G71">
        <v>12</v>
      </c>
      <c r="H71">
        <v>12</v>
      </c>
      <c r="I71">
        <v>20</v>
      </c>
      <c r="J71">
        <v>20</v>
      </c>
      <c r="K71">
        <v>13</v>
      </c>
      <c r="L71">
        <v>17</v>
      </c>
      <c r="M71">
        <v>16</v>
      </c>
      <c r="O71" s="13" t="s">
        <v>65</v>
      </c>
      <c r="P71" s="13" t="s">
        <v>144</v>
      </c>
      <c r="Q71">
        <f t="shared" si="26"/>
        <v>6</v>
      </c>
      <c r="R71">
        <f t="shared" si="27"/>
        <v>7</v>
      </c>
      <c r="S71">
        <f t="shared" si="28"/>
        <v>12</v>
      </c>
      <c r="T71">
        <f t="shared" si="29"/>
        <v>6</v>
      </c>
      <c r="U71">
        <f t="shared" si="30"/>
        <v>7</v>
      </c>
      <c r="V71">
        <f t="shared" si="31"/>
        <v>2</v>
      </c>
      <c r="W71">
        <f t="shared" si="32"/>
        <v>11</v>
      </c>
      <c r="X71">
        <f t="shared" si="33"/>
        <v>4</v>
      </c>
      <c r="Y71">
        <f t="shared" si="34"/>
        <v>3</v>
      </c>
      <c r="Z71">
        <f t="shared" si="35"/>
        <v>4</v>
      </c>
    </row>
    <row r="72" spans="2:26">
      <c r="B72" s="13" t="s">
        <v>65</v>
      </c>
      <c r="C72" s="13" t="s">
        <v>133</v>
      </c>
      <c r="D72">
        <v>4</v>
      </c>
      <c r="E72">
        <v>1</v>
      </c>
      <c r="F72">
        <v>1</v>
      </c>
      <c r="G72">
        <v>3</v>
      </c>
      <c r="H72">
        <v>7</v>
      </c>
      <c r="I72">
        <v>9</v>
      </c>
      <c r="J72">
        <v>3</v>
      </c>
      <c r="K72">
        <v>7</v>
      </c>
      <c r="L72">
        <v>0</v>
      </c>
      <c r="M72">
        <v>4</v>
      </c>
      <c r="O72" s="13" t="s">
        <v>65</v>
      </c>
      <c r="P72" s="13" t="s">
        <v>145</v>
      </c>
      <c r="Q72">
        <f t="shared" si="26"/>
        <v>1</v>
      </c>
      <c r="R72">
        <f t="shared" si="27"/>
        <v>5</v>
      </c>
      <c r="S72">
        <f t="shared" si="28"/>
        <v>1</v>
      </c>
      <c r="T72">
        <f t="shared" si="29"/>
        <v>4</v>
      </c>
      <c r="U72">
        <f t="shared" si="30"/>
        <v>1</v>
      </c>
      <c r="V72">
        <f t="shared" si="31"/>
        <v>3</v>
      </c>
      <c r="W72">
        <f t="shared" si="32"/>
        <v>0</v>
      </c>
      <c r="X72">
        <f t="shared" si="33"/>
        <v>2</v>
      </c>
      <c r="Y72">
        <f t="shared" si="34"/>
        <v>0</v>
      </c>
      <c r="Z72">
        <f t="shared" si="35"/>
        <v>2</v>
      </c>
    </row>
    <row r="73" spans="2:26">
      <c r="B73" s="13" t="s">
        <v>65</v>
      </c>
      <c r="C73" s="13" t="s">
        <v>134</v>
      </c>
      <c r="D73">
        <v>2</v>
      </c>
      <c r="E73">
        <v>9</v>
      </c>
      <c r="F73">
        <v>6</v>
      </c>
      <c r="G73">
        <v>3</v>
      </c>
      <c r="H73">
        <v>1</v>
      </c>
      <c r="I73">
        <v>7</v>
      </c>
      <c r="J73">
        <v>5</v>
      </c>
      <c r="K73">
        <v>5</v>
      </c>
      <c r="L73">
        <v>3</v>
      </c>
      <c r="M73">
        <v>3</v>
      </c>
      <c r="O73" s="13" t="s">
        <v>65</v>
      </c>
      <c r="P73" s="13" t="s">
        <v>146</v>
      </c>
      <c r="Q73">
        <f t="shared" si="26"/>
        <v>3</v>
      </c>
      <c r="R73">
        <f t="shared" si="27"/>
        <v>4</v>
      </c>
      <c r="S73">
        <f t="shared" si="28"/>
        <v>3</v>
      </c>
      <c r="T73">
        <f t="shared" si="29"/>
        <v>2</v>
      </c>
      <c r="U73">
        <f t="shared" si="30"/>
        <v>7</v>
      </c>
      <c r="V73">
        <f t="shared" si="31"/>
        <v>4</v>
      </c>
      <c r="W73">
        <f t="shared" si="32"/>
        <v>4</v>
      </c>
      <c r="X73">
        <f t="shared" si="33"/>
        <v>2</v>
      </c>
      <c r="Y73">
        <f t="shared" si="34"/>
        <v>2</v>
      </c>
      <c r="Z73">
        <f t="shared" si="35"/>
        <v>4</v>
      </c>
    </row>
    <row r="74" spans="2:26">
      <c r="B74" s="13" t="s">
        <v>65</v>
      </c>
      <c r="C74" s="13" t="s">
        <v>135</v>
      </c>
      <c r="D74">
        <v>5</v>
      </c>
      <c r="E74">
        <v>6</v>
      </c>
      <c r="F74">
        <v>7</v>
      </c>
      <c r="G74">
        <v>4</v>
      </c>
      <c r="H74">
        <v>4</v>
      </c>
      <c r="I74">
        <v>3</v>
      </c>
      <c r="J74">
        <v>2</v>
      </c>
      <c r="K74">
        <v>0</v>
      </c>
      <c r="L74">
        <v>1</v>
      </c>
      <c r="M74">
        <v>4</v>
      </c>
      <c r="O74" s="13" t="s">
        <v>65</v>
      </c>
      <c r="P74" s="13" t="s">
        <v>147</v>
      </c>
      <c r="Q74">
        <f t="shared" si="26"/>
        <v>2</v>
      </c>
      <c r="R74">
        <f t="shared" si="27"/>
        <v>0</v>
      </c>
      <c r="S74">
        <f t="shared" si="28"/>
        <v>0</v>
      </c>
      <c r="T74">
        <f t="shared" si="29"/>
        <v>0</v>
      </c>
      <c r="U74">
        <f t="shared" si="30"/>
        <v>0</v>
      </c>
      <c r="V74">
        <f t="shared" si="31"/>
        <v>0</v>
      </c>
      <c r="W74">
        <f t="shared" si="32"/>
        <v>0</v>
      </c>
      <c r="X74">
        <f t="shared" si="33"/>
        <v>0</v>
      </c>
      <c r="Y74">
        <f t="shared" si="34"/>
        <v>0</v>
      </c>
      <c r="Z74">
        <f t="shared" si="35"/>
        <v>0</v>
      </c>
    </row>
    <row r="75" spans="2:26">
      <c r="B75" s="13" t="s">
        <v>65</v>
      </c>
      <c r="C75" s="13" t="s">
        <v>358</v>
      </c>
      <c r="D75">
        <v>0</v>
      </c>
      <c r="E75">
        <v>0</v>
      </c>
      <c r="F75">
        <v>0</v>
      </c>
      <c r="G75">
        <v>0</v>
      </c>
      <c r="H75">
        <v>0</v>
      </c>
      <c r="I75">
        <v>0</v>
      </c>
      <c r="J75">
        <v>0</v>
      </c>
      <c r="K75">
        <v>8</v>
      </c>
      <c r="L75">
        <v>5</v>
      </c>
      <c r="M75">
        <v>14</v>
      </c>
      <c r="O75" s="13" t="s">
        <v>65</v>
      </c>
      <c r="P75" s="13" t="s">
        <v>359</v>
      </c>
      <c r="Q75">
        <f t="shared" si="26"/>
        <v>0</v>
      </c>
      <c r="R75">
        <f t="shared" si="27"/>
        <v>0</v>
      </c>
      <c r="S75">
        <f t="shared" si="28"/>
        <v>0</v>
      </c>
      <c r="T75">
        <f t="shared" si="29"/>
        <v>0</v>
      </c>
      <c r="U75">
        <f t="shared" si="30"/>
        <v>0</v>
      </c>
      <c r="V75">
        <f t="shared" si="31"/>
        <v>0</v>
      </c>
      <c r="W75">
        <f t="shared" si="32"/>
        <v>0</v>
      </c>
      <c r="X75">
        <f t="shared" si="33"/>
        <v>2</v>
      </c>
      <c r="Y75">
        <f t="shared" si="34"/>
        <v>3</v>
      </c>
      <c r="Z75">
        <f t="shared" si="35"/>
        <v>10</v>
      </c>
    </row>
    <row r="76" spans="2:26">
      <c r="B76" s="13" t="s">
        <v>65</v>
      </c>
      <c r="C76" s="13" t="s">
        <v>136</v>
      </c>
      <c r="D76">
        <v>1</v>
      </c>
      <c r="E76">
        <v>0</v>
      </c>
      <c r="F76">
        <v>1</v>
      </c>
      <c r="G76">
        <v>0</v>
      </c>
      <c r="H76">
        <v>0</v>
      </c>
      <c r="I76">
        <v>0</v>
      </c>
      <c r="J76">
        <v>0</v>
      </c>
      <c r="K76">
        <v>0</v>
      </c>
      <c r="L76">
        <v>0</v>
      </c>
      <c r="M76">
        <v>0</v>
      </c>
      <c r="O76" s="13" t="s">
        <v>65</v>
      </c>
      <c r="P76" s="13" t="s">
        <v>148</v>
      </c>
      <c r="Q76">
        <f t="shared" si="26"/>
        <v>0</v>
      </c>
      <c r="R76">
        <f t="shared" si="27"/>
        <v>0</v>
      </c>
      <c r="S76">
        <f t="shared" si="28"/>
        <v>1</v>
      </c>
      <c r="T76">
        <f t="shared" si="29"/>
        <v>3</v>
      </c>
      <c r="U76">
        <f t="shared" si="30"/>
        <v>1</v>
      </c>
      <c r="V76">
        <f t="shared" si="31"/>
        <v>3</v>
      </c>
      <c r="W76">
        <f t="shared" si="32"/>
        <v>2</v>
      </c>
      <c r="X76">
        <f t="shared" si="33"/>
        <v>3</v>
      </c>
      <c r="Y76">
        <f t="shared" si="34"/>
        <v>6</v>
      </c>
      <c r="Z76">
        <f t="shared" si="35"/>
        <v>7</v>
      </c>
    </row>
    <row r="77" spans="2:26">
      <c r="B77" s="13" t="s">
        <v>65</v>
      </c>
      <c r="C77" s="13" t="s">
        <v>137</v>
      </c>
      <c r="D77">
        <v>13</v>
      </c>
      <c r="E77">
        <v>22</v>
      </c>
      <c r="F77">
        <v>14</v>
      </c>
      <c r="G77">
        <v>24</v>
      </c>
      <c r="H77">
        <v>22</v>
      </c>
      <c r="I77">
        <v>19</v>
      </c>
      <c r="J77">
        <v>17</v>
      </c>
      <c r="K77">
        <v>20</v>
      </c>
      <c r="L77">
        <v>19</v>
      </c>
      <c r="M77">
        <v>9</v>
      </c>
      <c r="O77" s="13" t="s">
        <v>65</v>
      </c>
      <c r="P77" s="13" t="s">
        <v>149</v>
      </c>
      <c r="Q77">
        <f t="shared" si="26"/>
        <v>4</v>
      </c>
      <c r="R77">
        <f t="shared" si="27"/>
        <v>7</v>
      </c>
      <c r="S77">
        <f t="shared" si="28"/>
        <v>7</v>
      </c>
      <c r="T77">
        <f t="shared" si="29"/>
        <v>8</v>
      </c>
      <c r="U77">
        <f t="shared" si="30"/>
        <v>2</v>
      </c>
      <c r="V77">
        <f t="shared" si="31"/>
        <v>4</v>
      </c>
      <c r="W77">
        <f t="shared" si="32"/>
        <v>9</v>
      </c>
      <c r="X77">
        <f t="shared" si="33"/>
        <v>5</v>
      </c>
      <c r="Y77">
        <f t="shared" si="34"/>
        <v>2</v>
      </c>
      <c r="Z77">
        <f t="shared" si="35"/>
        <v>0</v>
      </c>
    </row>
    <row r="78" spans="2:26">
      <c r="B78" s="13" t="s">
        <v>65</v>
      </c>
      <c r="C78" s="13" t="s">
        <v>138</v>
      </c>
      <c r="D78">
        <v>7</v>
      </c>
      <c r="E78">
        <v>4</v>
      </c>
      <c r="F78">
        <v>7</v>
      </c>
      <c r="G78">
        <v>9</v>
      </c>
      <c r="H78">
        <v>4</v>
      </c>
      <c r="I78">
        <v>7</v>
      </c>
      <c r="J78">
        <v>5</v>
      </c>
      <c r="K78">
        <v>12</v>
      </c>
      <c r="L78">
        <v>6</v>
      </c>
      <c r="M78">
        <v>7</v>
      </c>
      <c r="O78" s="13" t="s">
        <v>65</v>
      </c>
      <c r="P78" s="13" t="s">
        <v>150</v>
      </c>
      <c r="Q78">
        <f t="shared" si="26"/>
        <v>13</v>
      </c>
      <c r="R78">
        <f t="shared" si="27"/>
        <v>7</v>
      </c>
      <c r="S78">
        <f t="shared" si="28"/>
        <v>8</v>
      </c>
      <c r="T78">
        <f t="shared" si="29"/>
        <v>5</v>
      </c>
      <c r="U78">
        <f t="shared" si="30"/>
        <v>7</v>
      </c>
      <c r="V78">
        <f t="shared" si="31"/>
        <v>4</v>
      </c>
      <c r="W78">
        <f t="shared" si="32"/>
        <v>6</v>
      </c>
      <c r="X78">
        <f t="shared" si="33"/>
        <v>3</v>
      </c>
      <c r="Y78">
        <f t="shared" si="34"/>
        <v>6</v>
      </c>
      <c r="Z78">
        <f t="shared" si="35"/>
        <v>6</v>
      </c>
    </row>
    <row r="79" spans="2:26">
      <c r="B79" s="13" t="s">
        <v>65</v>
      </c>
      <c r="C79" s="13" t="s">
        <v>139</v>
      </c>
      <c r="D79">
        <v>4</v>
      </c>
      <c r="E79">
        <v>3</v>
      </c>
      <c r="F79">
        <v>6</v>
      </c>
      <c r="G79">
        <v>5</v>
      </c>
      <c r="H79">
        <v>1</v>
      </c>
      <c r="I79">
        <v>3</v>
      </c>
      <c r="J79">
        <v>3</v>
      </c>
      <c r="K79">
        <v>3</v>
      </c>
      <c r="L79">
        <v>1</v>
      </c>
      <c r="M79">
        <v>5</v>
      </c>
      <c r="O79" s="13" t="s">
        <v>81</v>
      </c>
      <c r="P79" s="13" t="s">
        <v>119</v>
      </c>
      <c r="Q79">
        <v>10</v>
      </c>
      <c r="R79">
        <v>9</v>
      </c>
      <c r="S79">
        <v>3</v>
      </c>
      <c r="T79">
        <v>5</v>
      </c>
      <c r="U79">
        <v>2</v>
      </c>
      <c r="V79">
        <v>8</v>
      </c>
      <c r="W79">
        <v>0</v>
      </c>
      <c r="X79">
        <v>0</v>
      </c>
      <c r="Y79">
        <v>0</v>
      </c>
      <c r="Z79">
        <v>0</v>
      </c>
    </row>
    <row r="80" spans="2:26">
      <c r="B80" s="13" t="s">
        <v>65</v>
      </c>
      <c r="C80" s="13" t="s">
        <v>462</v>
      </c>
      <c r="D80">
        <v>0</v>
      </c>
      <c r="E80">
        <v>0</v>
      </c>
      <c r="F80">
        <v>0</v>
      </c>
      <c r="G80">
        <v>0</v>
      </c>
      <c r="H80">
        <v>0</v>
      </c>
      <c r="I80">
        <v>0</v>
      </c>
      <c r="J80">
        <v>0</v>
      </c>
      <c r="K80">
        <v>0</v>
      </c>
      <c r="L80">
        <v>0</v>
      </c>
      <c r="M80">
        <v>3</v>
      </c>
      <c r="O80" s="13" t="s">
        <v>81</v>
      </c>
      <c r="P80" s="13" t="s">
        <v>95</v>
      </c>
      <c r="Q80">
        <v>30</v>
      </c>
      <c r="R80">
        <v>32</v>
      </c>
      <c r="S80">
        <v>17</v>
      </c>
      <c r="T80">
        <v>19</v>
      </c>
      <c r="U80">
        <v>21</v>
      </c>
      <c r="V80">
        <v>17</v>
      </c>
      <c r="W80">
        <v>1</v>
      </c>
      <c r="X80">
        <v>0</v>
      </c>
      <c r="Y80">
        <v>0</v>
      </c>
      <c r="Z80">
        <v>0</v>
      </c>
    </row>
    <row r="81" spans="1:26">
      <c r="B81" s="13" t="s">
        <v>65</v>
      </c>
      <c r="C81" s="13" t="s">
        <v>140</v>
      </c>
      <c r="D81">
        <v>5</v>
      </c>
      <c r="E81">
        <v>16</v>
      </c>
      <c r="F81">
        <v>12</v>
      </c>
      <c r="G81">
        <v>15</v>
      </c>
      <c r="H81">
        <v>10</v>
      </c>
      <c r="I81">
        <v>25</v>
      </c>
      <c r="J81">
        <v>21</v>
      </c>
      <c r="K81">
        <v>13</v>
      </c>
      <c r="L81">
        <v>14</v>
      </c>
      <c r="M81">
        <v>15</v>
      </c>
      <c r="O81" s="13" t="s">
        <v>81</v>
      </c>
      <c r="P81" s="13" t="s">
        <v>96</v>
      </c>
      <c r="Q81">
        <v>15</v>
      </c>
      <c r="R81">
        <v>12</v>
      </c>
      <c r="S81">
        <v>5</v>
      </c>
      <c r="T81">
        <v>6</v>
      </c>
      <c r="U81">
        <v>11</v>
      </c>
      <c r="V81">
        <v>11</v>
      </c>
      <c r="W81">
        <v>2</v>
      </c>
      <c r="X81">
        <v>0</v>
      </c>
      <c r="Y81">
        <v>0</v>
      </c>
      <c r="Z81">
        <v>0</v>
      </c>
    </row>
    <row r="82" spans="1:26">
      <c r="B82" s="13" t="s">
        <v>65</v>
      </c>
      <c r="C82" s="13" t="s">
        <v>141</v>
      </c>
      <c r="D82">
        <v>0</v>
      </c>
      <c r="E82">
        <v>5</v>
      </c>
      <c r="F82">
        <v>3</v>
      </c>
      <c r="G82">
        <v>5</v>
      </c>
      <c r="H82">
        <v>1</v>
      </c>
      <c r="I82">
        <v>2</v>
      </c>
      <c r="J82">
        <v>1</v>
      </c>
      <c r="K82">
        <v>1</v>
      </c>
      <c r="L82">
        <v>2</v>
      </c>
      <c r="M82">
        <v>3</v>
      </c>
      <c r="O82" s="13" t="s">
        <v>81</v>
      </c>
      <c r="P82" s="13" t="s">
        <v>151</v>
      </c>
      <c r="Q82">
        <v>1</v>
      </c>
      <c r="R82">
        <v>0</v>
      </c>
      <c r="S82">
        <v>0</v>
      </c>
      <c r="T82">
        <v>0</v>
      </c>
      <c r="U82">
        <v>0</v>
      </c>
      <c r="V82">
        <v>0</v>
      </c>
      <c r="W82">
        <v>0</v>
      </c>
      <c r="X82">
        <v>0</v>
      </c>
      <c r="Y82">
        <v>0</v>
      </c>
      <c r="Z82">
        <v>0</v>
      </c>
    </row>
    <row r="83" spans="1:26">
      <c r="B83" s="13" t="s">
        <v>65</v>
      </c>
      <c r="C83" s="13" t="s">
        <v>142</v>
      </c>
      <c r="D83">
        <v>10</v>
      </c>
      <c r="E83">
        <v>4</v>
      </c>
      <c r="F83">
        <v>4</v>
      </c>
      <c r="G83">
        <v>9</v>
      </c>
      <c r="H83">
        <v>6</v>
      </c>
      <c r="I83">
        <v>1</v>
      </c>
      <c r="J83">
        <v>8</v>
      </c>
      <c r="K83">
        <v>9</v>
      </c>
      <c r="L83">
        <v>7</v>
      </c>
      <c r="M83">
        <v>5</v>
      </c>
      <c r="O83" s="13" t="s">
        <v>81</v>
      </c>
      <c r="P83" s="13" t="s">
        <v>152</v>
      </c>
      <c r="Q83">
        <v>2</v>
      </c>
      <c r="R83">
        <v>0</v>
      </c>
      <c r="S83">
        <v>0</v>
      </c>
      <c r="T83">
        <v>0</v>
      </c>
      <c r="U83">
        <v>0</v>
      </c>
      <c r="V83">
        <v>0</v>
      </c>
      <c r="W83">
        <v>0</v>
      </c>
      <c r="X83">
        <v>0</v>
      </c>
      <c r="Y83">
        <v>0</v>
      </c>
      <c r="Z83">
        <v>0</v>
      </c>
    </row>
    <row r="84" spans="1:26">
      <c r="B84" s="13" t="s">
        <v>65</v>
      </c>
      <c r="C84" s="13" t="s">
        <v>143</v>
      </c>
      <c r="D84">
        <v>15</v>
      </c>
      <c r="E84">
        <v>17</v>
      </c>
      <c r="F84">
        <v>27</v>
      </c>
      <c r="G84">
        <v>9</v>
      </c>
      <c r="H84">
        <v>11</v>
      </c>
      <c r="I84">
        <v>10</v>
      </c>
      <c r="J84">
        <v>12</v>
      </c>
      <c r="K84">
        <v>12</v>
      </c>
      <c r="L84">
        <v>3</v>
      </c>
      <c r="M84">
        <v>13</v>
      </c>
      <c r="O84" s="13" t="s">
        <v>81</v>
      </c>
      <c r="P84" s="13" t="s">
        <v>110</v>
      </c>
      <c r="Q84">
        <v>23</v>
      </c>
      <c r="R84">
        <v>34</v>
      </c>
      <c r="S84">
        <v>23</v>
      </c>
      <c r="T84">
        <v>26</v>
      </c>
      <c r="U84">
        <v>34</v>
      </c>
      <c r="V84">
        <v>38</v>
      </c>
      <c r="W84">
        <v>3</v>
      </c>
      <c r="X84">
        <v>0</v>
      </c>
      <c r="Y84">
        <v>0</v>
      </c>
      <c r="Z84">
        <v>0</v>
      </c>
    </row>
    <row r="85" spans="1:26">
      <c r="B85" s="13" t="s">
        <v>65</v>
      </c>
      <c r="C85" s="13" t="s">
        <v>94</v>
      </c>
      <c r="D85">
        <v>10</v>
      </c>
      <c r="E85">
        <v>8</v>
      </c>
      <c r="F85">
        <v>11</v>
      </c>
      <c r="G85">
        <v>17</v>
      </c>
      <c r="H85">
        <v>15</v>
      </c>
      <c r="I85">
        <v>25</v>
      </c>
      <c r="J85">
        <v>3</v>
      </c>
      <c r="K85">
        <v>0</v>
      </c>
      <c r="L85">
        <v>0</v>
      </c>
      <c r="M85">
        <v>0</v>
      </c>
      <c r="O85" s="13" t="s">
        <v>81</v>
      </c>
      <c r="P85" s="13" t="s">
        <v>111</v>
      </c>
      <c r="Q85">
        <v>5</v>
      </c>
      <c r="R85">
        <v>5</v>
      </c>
      <c r="S85">
        <v>3</v>
      </c>
      <c r="T85">
        <v>2</v>
      </c>
      <c r="U85">
        <v>7</v>
      </c>
      <c r="V85">
        <v>3</v>
      </c>
      <c r="W85">
        <v>1</v>
      </c>
      <c r="X85">
        <v>0</v>
      </c>
      <c r="Y85">
        <v>0</v>
      </c>
      <c r="Z85">
        <v>0</v>
      </c>
    </row>
    <row r="86" spans="1:26">
      <c r="B86" s="13" t="s">
        <v>65</v>
      </c>
      <c r="C86" s="13" t="s">
        <v>144</v>
      </c>
      <c r="D86">
        <v>6</v>
      </c>
      <c r="E86">
        <v>7</v>
      </c>
      <c r="F86">
        <v>12</v>
      </c>
      <c r="G86">
        <v>6</v>
      </c>
      <c r="H86">
        <v>7</v>
      </c>
      <c r="I86">
        <v>2</v>
      </c>
      <c r="J86">
        <v>11</v>
      </c>
      <c r="K86">
        <v>4</v>
      </c>
      <c r="L86">
        <v>3</v>
      </c>
      <c r="M86">
        <v>4</v>
      </c>
    </row>
    <row r="87" spans="1:26">
      <c r="B87" s="13" t="s">
        <v>65</v>
      </c>
      <c r="C87" s="13" t="s">
        <v>145</v>
      </c>
      <c r="D87">
        <v>1</v>
      </c>
      <c r="E87">
        <v>5</v>
      </c>
      <c r="F87">
        <v>1</v>
      </c>
      <c r="G87">
        <v>4</v>
      </c>
      <c r="H87">
        <v>1</v>
      </c>
      <c r="I87">
        <v>3</v>
      </c>
      <c r="J87">
        <v>0</v>
      </c>
      <c r="K87">
        <v>2</v>
      </c>
      <c r="L87">
        <v>0</v>
      </c>
      <c r="M87">
        <v>2</v>
      </c>
    </row>
    <row r="88" spans="1:26">
      <c r="B88" s="13" t="s">
        <v>65</v>
      </c>
      <c r="C88" s="13" t="s">
        <v>146</v>
      </c>
      <c r="D88">
        <v>3</v>
      </c>
      <c r="E88">
        <v>4</v>
      </c>
      <c r="F88">
        <v>3</v>
      </c>
      <c r="G88">
        <v>2</v>
      </c>
      <c r="H88">
        <v>7</v>
      </c>
      <c r="I88">
        <v>4</v>
      </c>
      <c r="J88">
        <v>4</v>
      </c>
      <c r="K88">
        <v>2</v>
      </c>
      <c r="L88">
        <v>2</v>
      </c>
      <c r="M88">
        <v>4</v>
      </c>
      <c r="O88" s="13" t="s">
        <v>269</v>
      </c>
      <c r="P88" s="13"/>
      <c r="Q88">
        <f t="shared" ref="Q88:Z88" si="36">SUM(Q3:Q85)</f>
        <v>1036</v>
      </c>
      <c r="R88">
        <f t="shared" si="36"/>
        <v>1103</v>
      </c>
      <c r="S88">
        <f t="shared" si="36"/>
        <v>1065</v>
      </c>
      <c r="T88">
        <f t="shared" si="36"/>
        <v>1066</v>
      </c>
      <c r="U88">
        <f t="shared" si="36"/>
        <v>1120</v>
      </c>
      <c r="V88">
        <f t="shared" si="36"/>
        <v>1160</v>
      </c>
      <c r="W88">
        <f t="shared" si="36"/>
        <v>1170</v>
      </c>
      <c r="X88">
        <f t="shared" si="36"/>
        <v>1173</v>
      </c>
      <c r="Y88">
        <f t="shared" si="36"/>
        <v>1164</v>
      </c>
      <c r="Z88">
        <f t="shared" si="36"/>
        <v>1109</v>
      </c>
    </row>
    <row r="89" spans="1:26">
      <c r="B89" s="13" t="s">
        <v>65</v>
      </c>
      <c r="C89" s="13" t="s">
        <v>147</v>
      </c>
      <c r="D89">
        <v>2</v>
      </c>
      <c r="E89">
        <v>0</v>
      </c>
      <c r="F89">
        <v>0</v>
      </c>
      <c r="G89">
        <v>0</v>
      </c>
      <c r="H89">
        <v>0</v>
      </c>
      <c r="I89">
        <v>0</v>
      </c>
      <c r="J89">
        <v>0</v>
      </c>
      <c r="K89">
        <v>0</v>
      </c>
      <c r="L89">
        <v>0</v>
      </c>
      <c r="M89">
        <v>0</v>
      </c>
      <c r="O89" t="s">
        <v>268</v>
      </c>
      <c r="P89" t="s">
        <v>200</v>
      </c>
      <c r="Q89">
        <f t="shared" ref="Q89:Z89" si="37">D108</f>
        <v>1036</v>
      </c>
      <c r="R89">
        <f t="shared" si="37"/>
        <v>1103</v>
      </c>
      <c r="S89">
        <f t="shared" si="37"/>
        <v>1065</v>
      </c>
      <c r="T89">
        <f t="shared" si="37"/>
        <v>1066</v>
      </c>
      <c r="U89">
        <f t="shared" si="37"/>
        <v>1120</v>
      </c>
      <c r="V89">
        <f t="shared" si="37"/>
        <v>1160</v>
      </c>
      <c r="W89">
        <f t="shared" si="37"/>
        <v>1170</v>
      </c>
      <c r="X89">
        <f t="shared" si="37"/>
        <v>1173</v>
      </c>
      <c r="Y89">
        <f t="shared" si="37"/>
        <v>1164</v>
      </c>
      <c r="Z89">
        <f t="shared" si="37"/>
        <v>1109</v>
      </c>
    </row>
    <row r="90" spans="1:26">
      <c r="A90" s="13"/>
      <c r="B90" s="13" t="s">
        <v>65</v>
      </c>
      <c r="C90" s="13" t="s">
        <v>359</v>
      </c>
      <c r="D90">
        <v>0</v>
      </c>
      <c r="E90">
        <v>0</v>
      </c>
      <c r="F90">
        <v>0</v>
      </c>
      <c r="G90">
        <v>0</v>
      </c>
      <c r="H90">
        <v>0</v>
      </c>
      <c r="I90">
        <v>0</v>
      </c>
      <c r="J90">
        <v>0</v>
      </c>
      <c r="K90">
        <v>2</v>
      </c>
      <c r="L90">
        <v>3</v>
      </c>
      <c r="M90">
        <v>10</v>
      </c>
    </row>
    <row r="91" spans="1:26">
      <c r="A91" s="13"/>
      <c r="B91" s="13" t="s">
        <v>65</v>
      </c>
      <c r="C91" s="13" t="s">
        <v>148</v>
      </c>
      <c r="D91">
        <v>0</v>
      </c>
      <c r="E91">
        <v>0</v>
      </c>
      <c r="F91">
        <v>1</v>
      </c>
      <c r="G91">
        <v>3</v>
      </c>
      <c r="H91">
        <v>1</v>
      </c>
      <c r="I91">
        <v>3</v>
      </c>
      <c r="J91">
        <v>2</v>
      </c>
      <c r="K91">
        <v>3</v>
      </c>
      <c r="L91">
        <v>6</v>
      </c>
      <c r="M91">
        <v>7</v>
      </c>
    </row>
    <row r="92" spans="1:26">
      <c r="B92" s="13" t="s">
        <v>65</v>
      </c>
      <c r="C92" s="13" t="s">
        <v>149</v>
      </c>
      <c r="D92">
        <v>4</v>
      </c>
      <c r="E92">
        <v>7</v>
      </c>
      <c r="F92">
        <v>7</v>
      </c>
      <c r="G92">
        <v>8</v>
      </c>
      <c r="H92">
        <v>2</v>
      </c>
      <c r="I92">
        <v>4</v>
      </c>
      <c r="J92">
        <v>9</v>
      </c>
      <c r="K92">
        <v>5</v>
      </c>
      <c r="L92">
        <v>2</v>
      </c>
      <c r="M92">
        <v>0</v>
      </c>
    </row>
    <row r="93" spans="1:26">
      <c r="A93" s="13"/>
      <c r="B93" s="13" t="s">
        <v>65</v>
      </c>
      <c r="C93" s="13" t="s">
        <v>150</v>
      </c>
      <c r="D93">
        <v>13</v>
      </c>
      <c r="E93">
        <v>7</v>
      </c>
      <c r="F93">
        <v>8</v>
      </c>
      <c r="G93">
        <v>5</v>
      </c>
      <c r="H93">
        <v>7</v>
      </c>
      <c r="I93">
        <v>4</v>
      </c>
      <c r="J93">
        <v>6</v>
      </c>
      <c r="K93">
        <v>3</v>
      </c>
      <c r="L93">
        <v>6</v>
      </c>
      <c r="M93">
        <v>6</v>
      </c>
    </row>
    <row r="94" spans="1:26">
      <c r="A94" s="13" t="s">
        <v>44</v>
      </c>
      <c r="B94" s="13"/>
      <c r="C94" s="13"/>
      <c r="D94" t="s">
        <v>31</v>
      </c>
      <c r="E94" t="s">
        <v>31</v>
      </c>
      <c r="F94" t="s">
        <v>31</v>
      </c>
      <c r="G94" t="s">
        <v>31</v>
      </c>
      <c r="H94" t="s">
        <v>31</v>
      </c>
      <c r="I94" t="s">
        <v>31</v>
      </c>
      <c r="J94" t="s">
        <v>31</v>
      </c>
      <c r="K94" t="s">
        <v>31</v>
      </c>
      <c r="L94" t="s">
        <v>31</v>
      </c>
      <c r="M94" t="s">
        <v>31</v>
      </c>
    </row>
    <row r="95" spans="1:26">
      <c r="A95" s="13" t="s">
        <v>45</v>
      </c>
      <c r="B95" s="13"/>
      <c r="C95" s="13"/>
      <c r="D95">
        <v>234</v>
      </c>
      <c r="E95">
        <v>257</v>
      </c>
      <c r="F95">
        <v>241</v>
      </c>
      <c r="G95">
        <v>258</v>
      </c>
      <c r="H95">
        <v>212</v>
      </c>
      <c r="I95">
        <v>252</v>
      </c>
      <c r="J95">
        <v>179</v>
      </c>
      <c r="K95">
        <v>165</v>
      </c>
      <c r="L95">
        <v>145</v>
      </c>
      <c r="M95">
        <v>173</v>
      </c>
    </row>
    <row r="96" spans="1:26">
      <c r="B96" s="13"/>
      <c r="C96" s="13"/>
    </row>
    <row r="97" spans="1:13">
      <c r="A97" s="13" t="s">
        <v>80</v>
      </c>
      <c r="B97" s="13" t="s">
        <v>81</v>
      </c>
      <c r="C97" s="13" t="s">
        <v>119</v>
      </c>
      <c r="D97">
        <v>10</v>
      </c>
      <c r="E97">
        <v>9</v>
      </c>
      <c r="F97">
        <v>3</v>
      </c>
      <c r="G97">
        <v>5</v>
      </c>
      <c r="H97">
        <v>2</v>
      </c>
      <c r="I97">
        <v>8</v>
      </c>
      <c r="J97">
        <v>0</v>
      </c>
      <c r="K97">
        <v>0</v>
      </c>
      <c r="L97">
        <v>0</v>
      </c>
      <c r="M97">
        <v>0</v>
      </c>
    </row>
    <row r="98" spans="1:13">
      <c r="B98" s="13" t="s">
        <v>81</v>
      </c>
      <c r="C98" s="13" t="s">
        <v>95</v>
      </c>
      <c r="D98">
        <v>30</v>
      </c>
      <c r="E98">
        <v>32</v>
      </c>
      <c r="F98">
        <v>17</v>
      </c>
      <c r="G98">
        <v>19</v>
      </c>
      <c r="H98">
        <v>21</v>
      </c>
      <c r="I98">
        <v>17</v>
      </c>
      <c r="J98">
        <v>1</v>
      </c>
      <c r="K98">
        <v>0</v>
      </c>
      <c r="L98">
        <v>0</v>
      </c>
      <c r="M98">
        <v>0</v>
      </c>
    </row>
    <row r="99" spans="1:13">
      <c r="B99" s="13" t="s">
        <v>81</v>
      </c>
      <c r="C99" s="13" t="s">
        <v>96</v>
      </c>
      <c r="D99">
        <v>15</v>
      </c>
      <c r="E99">
        <v>12</v>
      </c>
      <c r="F99">
        <v>5</v>
      </c>
      <c r="G99">
        <v>6</v>
      </c>
      <c r="H99">
        <v>11</v>
      </c>
      <c r="I99">
        <v>11</v>
      </c>
      <c r="J99">
        <v>2</v>
      </c>
      <c r="K99">
        <v>0</v>
      </c>
      <c r="L99">
        <v>0</v>
      </c>
      <c r="M99">
        <v>0</v>
      </c>
    </row>
    <row r="100" spans="1:13">
      <c r="A100" s="13"/>
      <c r="B100" s="13" t="s">
        <v>81</v>
      </c>
      <c r="C100" s="13" t="s">
        <v>151</v>
      </c>
      <c r="D100">
        <v>1</v>
      </c>
      <c r="E100">
        <v>0</v>
      </c>
      <c r="F100">
        <v>0</v>
      </c>
      <c r="G100">
        <v>0</v>
      </c>
      <c r="H100">
        <v>0</v>
      </c>
      <c r="I100">
        <v>0</v>
      </c>
      <c r="J100">
        <v>0</v>
      </c>
      <c r="K100">
        <v>0</v>
      </c>
      <c r="L100">
        <v>0</v>
      </c>
      <c r="M100">
        <v>0</v>
      </c>
    </row>
    <row r="101" spans="1:13">
      <c r="A101" s="13"/>
      <c r="B101" s="13" t="s">
        <v>81</v>
      </c>
      <c r="C101" s="13" t="s">
        <v>152</v>
      </c>
      <c r="D101">
        <v>2</v>
      </c>
      <c r="E101">
        <v>0</v>
      </c>
      <c r="F101">
        <v>0</v>
      </c>
      <c r="G101">
        <v>0</v>
      </c>
      <c r="H101">
        <v>0</v>
      </c>
      <c r="I101">
        <v>0</v>
      </c>
      <c r="J101">
        <v>0</v>
      </c>
      <c r="K101">
        <v>0</v>
      </c>
      <c r="L101">
        <v>0</v>
      </c>
      <c r="M101">
        <v>0</v>
      </c>
    </row>
    <row r="102" spans="1:13">
      <c r="B102" s="13" t="s">
        <v>81</v>
      </c>
      <c r="C102" s="13" t="s">
        <v>110</v>
      </c>
      <c r="D102">
        <v>23</v>
      </c>
      <c r="E102">
        <v>34</v>
      </c>
      <c r="F102">
        <v>23</v>
      </c>
      <c r="G102">
        <v>26</v>
      </c>
      <c r="H102">
        <v>34</v>
      </c>
      <c r="I102">
        <v>38</v>
      </c>
      <c r="J102">
        <v>3</v>
      </c>
      <c r="K102">
        <v>0</v>
      </c>
      <c r="L102">
        <v>0</v>
      </c>
      <c r="M102">
        <v>0</v>
      </c>
    </row>
    <row r="103" spans="1:13">
      <c r="B103" s="13" t="s">
        <v>81</v>
      </c>
      <c r="C103" s="13" t="s">
        <v>111</v>
      </c>
      <c r="D103">
        <v>5</v>
      </c>
      <c r="E103">
        <v>5</v>
      </c>
      <c r="F103">
        <v>3</v>
      </c>
      <c r="G103">
        <v>2</v>
      </c>
      <c r="H103">
        <v>7</v>
      </c>
      <c r="I103">
        <v>3</v>
      </c>
      <c r="J103">
        <v>1</v>
      </c>
      <c r="K103">
        <v>0</v>
      </c>
      <c r="L103">
        <v>0</v>
      </c>
      <c r="M103">
        <v>0</v>
      </c>
    </row>
    <row r="104" spans="1:13">
      <c r="A104" s="13" t="s">
        <v>44</v>
      </c>
      <c r="D104" t="s">
        <v>31</v>
      </c>
      <c r="E104" t="s">
        <v>31</v>
      </c>
      <c r="F104" t="s">
        <v>31</v>
      </c>
      <c r="G104" t="s">
        <v>31</v>
      </c>
      <c r="H104" t="s">
        <v>31</v>
      </c>
      <c r="I104" t="s">
        <v>31</v>
      </c>
      <c r="J104" t="s">
        <v>31</v>
      </c>
      <c r="K104" t="s">
        <v>31</v>
      </c>
      <c r="L104" t="s">
        <v>31</v>
      </c>
      <c r="M104" t="s">
        <v>31</v>
      </c>
    </row>
    <row r="105" spans="1:13">
      <c r="A105" s="13" t="s">
        <v>45</v>
      </c>
      <c r="B105" s="13"/>
      <c r="D105">
        <v>86</v>
      </c>
      <c r="E105">
        <v>92</v>
      </c>
      <c r="F105">
        <v>51</v>
      </c>
      <c r="G105">
        <v>58</v>
      </c>
      <c r="H105">
        <v>75</v>
      </c>
      <c r="I105">
        <v>77</v>
      </c>
      <c r="J105">
        <v>7</v>
      </c>
      <c r="K105">
        <v>0</v>
      </c>
      <c r="L105">
        <v>0</v>
      </c>
      <c r="M105">
        <v>0</v>
      </c>
    </row>
    <row r="106" spans="1:13">
      <c r="A106" s="13"/>
    </row>
    <row r="107" spans="1:13">
      <c r="D107" t="s">
        <v>31</v>
      </c>
      <c r="E107" t="s">
        <v>31</v>
      </c>
      <c r="F107" t="s">
        <v>31</v>
      </c>
      <c r="G107" t="s">
        <v>31</v>
      </c>
      <c r="H107" t="s">
        <v>31</v>
      </c>
      <c r="I107" t="s">
        <v>31</v>
      </c>
      <c r="J107" t="s">
        <v>31</v>
      </c>
      <c r="K107" t="s">
        <v>31</v>
      </c>
      <c r="L107" t="s">
        <v>31</v>
      </c>
      <c r="M107" t="s">
        <v>31</v>
      </c>
    </row>
    <row r="108" spans="1:13">
      <c r="A108" s="13" t="s">
        <v>45</v>
      </c>
      <c r="D108">
        <v>1036</v>
      </c>
      <c r="E108">
        <v>1103</v>
      </c>
      <c r="F108">
        <v>1065</v>
      </c>
      <c r="G108">
        <v>1066</v>
      </c>
      <c r="H108">
        <v>1120</v>
      </c>
      <c r="I108">
        <v>1160</v>
      </c>
      <c r="J108">
        <v>1170</v>
      </c>
      <c r="K108">
        <v>1173</v>
      </c>
      <c r="L108">
        <v>1164</v>
      </c>
      <c r="M108">
        <v>1109</v>
      </c>
    </row>
    <row r="109" spans="1:13">
      <c r="A109"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15BCA-192C-408B-95AB-F9F7246B918B}">
  <sheetPr>
    <tabColor rgb="FF92D050"/>
  </sheetPr>
  <dimension ref="A1:S54"/>
  <sheetViews>
    <sheetView workbookViewId="0"/>
  </sheetViews>
  <sheetFormatPr defaultRowHeight="15"/>
  <cols>
    <col min="1" max="1" width="35.85546875" bestFit="1" customWidth="1"/>
    <col min="2" max="11" width="9.140625" customWidth="1"/>
  </cols>
  <sheetData>
    <row r="1" spans="1:15" ht="23.25" customHeight="1">
      <c r="A1" s="63" t="s">
        <v>6</v>
      </c>
      <c r="B1" s="63"/>
      <c r="C1" s="63"/>
      <c r="D1" s="63"/>
      <c r="E1" s="63"/>
      <c r="F1" s="63"/>
      <c r="G1" s="63"/>
      <c r="H1" s="63"/>
      <c r="I1" s="63"/>
      <c r="J1" s="63"/>
      <c r="K1" s="63"/>
    </row>
    <row r="2" spans="1:15" ht="23.25">
      <c r="A2" s="63" t="s">
        <v>284</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row>
    <row r="7" spans="1:15">
      <c r="A7" s="69" t="s">
        <v>266</v>
      </c>
      <c r="B7" s="70" t="s">
        <v>248</v>
      </c>
      <c r="C7" s="70" t="s">
        <v>249</v>
      </c>
      <c r="D7" s="70" t="s">
        <v>250</v>
      </c>
      <c r="E7" s="70" t="s">
        <v>251</v>
      </c>
      <c r="F7" s="70" t="s">
        <v>252</v>
      </c>
      <c r="G7" s="70" t="s">
        <v>253</v>
      </c>
      <c r="H7" s="70" t="s">
        <v>254</v>
      </c>
      <c r="I7" s="70" t="s">
        <v>314</v>
      </c>
      <c r="J7" s="70" t="s">
        <v>384</v>
      </c>
      <c r="K7" s="70" t="s">
        <v>466</v>
      </c>
    </row>
    <row r="8" spans="1:15">
      <c r="A8" s="15" t="s">
        <v>42</v>
      </c>
      <c r="B8" s="16"/>
      <c r="C8" s="16"/>
      <c r="D8" s="16"/>
      <c r="E8" s="16"/>
      <c r="F8" s="16"/>
      <c r="G8" s="16"/>
      <c r="H8" s="16"/>
      <c r="I8" s="16"/>
      <c r="J8" s="16"/>
      <c r="K8" s="16"/>
    </row>
    <row r="9" spans="1:15">
      <c r="A9" s="21" t="s">
        <v>82</v>
      </c>
      <c r="B9" s="16">
        <v>0</v>
      </c>
      <c r="C9" s="16">
        <v>0</v>
      </c>
      <c r="D9" s="16">
        <v>1</v>
      </c>
      <c r="E9" s="16">
        <v>3</v>
      </c>
      <c r="F9" s="16">
        <v>2</v>
      </c>
      <c r="G9" s="16">
        <v>1</v>
      </c>
      <c r="H9" s="16">
        <v>2</v>
      </c>
      <c r="I9" s="16">
        <v>1</v>
      </c>
      <c r="J9" s="16">
        <v>1</v>
      </c>
      <c r="K9" s="16">
        <v>1</v>
      </c>
    </row>
    <row r="10" spans="1:15">
      <c r="A10" s="21" t="s">
        <v>84</v>
      </c>
      <c r="B10" s="16">
        <v>0</v>
      </c>
      <c r="C10" s="16">
        <v>0</v>
      </c>
      <c r="D10" s="16">
        <v>0</v>
      </c>
      <c r="E10" s="16">
        <v>0</v>
      </c>
      <c r="F10" s="16">
        <v>0</v>
      </c>
      <c r="G10" s="16">
        <v>1</v>
      </c>
      <c r="H10" s="16">
        <v>0</v>
      </c>
      <c r="I10" s="16">
        <v>1</v>
      </c>
      <c r="J10" s="16">
        <v>1</v>
      </c>
      <c r="K10" s="16">
        <v>0</v>
      </c>
    </row>
    <row r="11" spans="1:15">
      <c r="A11" s="21" t="s">
        <v>86</v>
      </c>
      <c r="B11" s="16">
        <v>3</v>
      </c>
      <c r="C11" s="16">
        <v>3</v>
      </c>
      <c r="D11" s="16">
        <v>3</v>
      </c>
      <c r="E11" s="16">
        <v>4</v>
      </c>
      <c r="F11" s="16">
        <v>1</v>
      </c>
      <c r="G11" s="16">
        <v>1</v>
      </c>
      <c r="H11" s="16">
        <v>1</v>
      </c>
      <c r="I11" s="16">
        <v>2</v>
      </c>
      <c r="J11" s="16">
        <v>0</v>
      </c>
      <c r="K11" s="16">
        <v>5</v>
      </c>
    </row>
    <row r="12" spans="1:15">
      <c r="A12" s="21" t="s">
        <v>87</v>
      </c>
      <c r="B12" s="16">
        <v>3</v>
      </c>
      <c r="C12" s="16">
        <v>3</v>
      </c>
      <c r="D12" s="16">
        <v>2</v>
      </c>
      <c r="E12" s="16">
        <v>5</v>
      </c>
      <c r="F12" s="16">
        <v>0</v>
      </c>
      <c r="G12" s="16">
        <v>1</v>
      </c>
      <c r="H12" s="16">
        <v>1</v>
      </c>
      <c r="I12" s="16">
        <v>0</v>
      </c>
      <c r="J12" s="16">
        <v>0</v>
      </c>
      <c r="K12" s="16">
        <v>1</v>
      </c>
    </row>
    <row r="13" spans="1:15">
      <c r="A13" s="21" t="s">
        <v>88</v>
      </c>
      <c r="B13" s="16">
        <v>0</v>
      </c>
      <c r="C13" s="16">
        <v>0</v>
      </c>
      <c r="D13" s="16">
        <v>2</v>
      </c>
      <c r="E13" s="16">
        <v>5</v>
      </c>
      <c r="F13" s="16">
        <v>2</v>
      </c>
      <c r="G13" s="16">
        <v>2</v>
      </c>
      <c r="H13" s="16">
        <v>3</v>
      </c>
      <c r="I13" s="16">
        <v>2</v>
      </c>
      <c r="J13" s="16">
        <v>0</v>
      </c>
      <c r="K13" s="16">
        <v>0</v>
      </c>
    </row>
    <row r="14" spans="1:15">
      <c r="A14" s="21" t="s">
        <v>89</v>
      </c>
      <c r="B14" s="16">
        <v>2</v>
      </c>
      <c r="C14" s="16">
        <v>1</v>
      </c>
      <c r="D14" s="16">
        <v>3</v>
      </c>
      <c r="E14" s="16">
        <v>2</v>
      </c>
      <c r="F14" s="16">
        <v>2</v>
      </c>
      <c r="G14" s="16">
        <v>1</v>
      </c>
      <c r="H14" s="16">
        <v>4</v>
      </c>
      <c r="I14" s="16">
        <v>1</v>
      </c>
      <c r="J14" s="16">
        <v>2</v>
      </c>
      <c r="K14" s="16">
        <v>0</v>
      </c>
    </row>
    <row r="15" spans="1:15">
      <c r="A15" s="21" t="s">
        <v>90</v>
      </c>
      <c r="B15" s="16">
        <v>0</v>
      </c>
      <c r="C15" s="16">
        <v>1</v>
      </c>
      <c r="D15" s="16">
        <v>1</v>
      </c>
      <c r="E15" s="16">
        <v>0</v>
      </c>
      <c r="F15" s="16">
        <v>0</v>
      </c>
      <c r="G15" s="16">
        <v>0</v>
      </c>
      <c r="H15" s="16">
        <v>0</v>
      </c>
      <c r="I15" s="16">
        <v>0</v>
      </c>
      <c r="J15" s="16">
        <v>0</v>
      </c>
      <c r="K15" s="16">
        <v>0</v>
      </c>
    </row>
    <row r="16" spans="1:15">
      <c r="A16" s="15" t="s">
        <v>270</v>
      </c>
      <c r="B16" s="16">
        <v>8</v>
      </c>
      <c r="C16" s="16">
        <v>8</v>
      </c>
      <c r="D16" s="16">
        <v>12</v>
      </c>
      <c r="E16" s="16">
        <v>19</v>
      </c>
      <c r="F16" s="16">
        <v>7</v>
      </c>
      <c r="G16" s="16">
        <v>7</v>
      </c>
      <c r="H16" s="16">
        <v>11</v>
      </c>
      <c r="I16" s="16">
        <v>7</v>
      </c>
      <c r="J16" s="16">
        <v>4</v>
      </c>
      <c r="K16" s="16">
        <v>7</v>
      </c>
    </row>
    <row r="17" spans="1:19">
      <c r="A17" s="15" t="s">
        <v>92</v>
      </c>
      <c r="B17" s="16"/>
      <c r="C17" s="16"/>
      <c r="D17" s="16"/>
      <c r="E17" s="16"/>
      <c r="F17" s="16"/>
      <c r="G17" s="16"/>
      <c r="H17" s="16"/>
      <c r="I17" s="16"/>
      <c r="J17" s="16"/>
      <c r="K17" s="16"/>
    </row>
    <row r="18" spans="1:19">
      <c r="A18" s="21" t="s">
        <v>93</v>
      </c>
      <c r="B18" s="16">
        <v>0</v>
      </c>
      <c r="C18" s="16">
        <v>0</v>
      </c>
      <c r="D18" s="16">
        <v>0</v>
      </c>
      <c r="E18" s="16">
        <v>0</v>
      </c>
      <c r="F18" s="16">
        <v>0</v>
      </c>
      <c r="G18" s="16">
        <v>0</v>
      </c>
      <c r="H18" s="16">
        <v>1</v>
      </c>
      <c r="I18" s="16">
        <v>1</v>
      </c>
      <c r="J18" s="16">
        <v>1</v>
      </c>
      <c r="K18" s="16">
        <v>0</v>
      </c>
    </row>
    <row r="19" spans="1:19">
      <c r="A19" s="21" t="s">
        <v>94</v>
      </c>
      <c r="B19" s="16">
        <v>0</v>
      </c>
      <c r="C19" s="16">
        <v>0</v>
      </c>
      <c r="D19" s="16">
        <v>0</v>
      </c>
      <c r="E19" s="16">
        <v>0</v>
      </c>
      <c r="F19" s="16">
        <v>0</v>
      </c>
      <c r="G19" s="16">
        <v>0</v>
      </c>
      <c r="H19" s="16">
        <v>0</v>
      </c>
      <c r="I19" s="16">
        <v>0</v>
      </c>
      <c r="J19" s="16">
        <v>1</v>
      </c>
      <c r="K19" s="16">
        <v>0</v>
      </c>
    </row>
    <row r="20" spans="1:19">
      <c r="A20" s="15" t="s">
        <v>282</v>
      </c>
      <c r="B20" s="16">
        <v>0</v>
      </c>
      <c r="C20" s="16">
        <v>0</v>
      </c>
      <c r="D20" s="16">
        <v>0</v>
      </c>
      <c r="E20" s="16">
        <v>0</v>
      </c>
      <c r="F20" s="16">
        <v>0</v>
      </c>
      <c r="G20" s="16">
        <v>0</v>
      </c>
      <c r="H20" s="16">
        <v>1</v>
      </c>
      <c r="I20" s="16">
        <v>1</v>
      </c>
      <c r="J20" s="16">
        <v>2</v>
      </c>
      <c r="K20" s="16">
        <v>0</v>
      </c>
    </row>
    <row r="21" spans="1:19">
      <c r="A21" s="15" t="s">
        <v>47</v>
      </c>
      <c r="B21" s="16"/>
      <c r="C21" s="16"/>
      <c r="D21" s="16"/>
      <c r="E21" s="16"/>
      <c r="F21" s="16"/>
      <c r="G21" s="16"/>
      <c r="H21" s="16"/>
      <c r="I21" s="16"/>
      <c r="J21" s="16"/>
      <c r="K21" s="16"/>
    </row>
    <row r="22" spans="1:19">
      <c r="A22" s="21" t="s">
        <v>98</v>
      </c>
      <c r="B22" s="16">
        <v>2</v>
      </c>
      <c r="C22" s="16">
        <v>2</v>
      </c>
      <c r="D22" s="16">
        <v>0</v>
      </c>
      <c r="E22" s="16">
        <v>0</v>
      </c>
      <c r="F22" s="16">
        <v>0</v>
      </c>
      <c r="G22" s="16">
        <v>0</v>
      </c>
      <c r="H22" s="16">
        <v>0</v>
      </c>
      <c r="I22" s="16">
        <v>0</v>
      </c>
      <c r="J22" s="16">
        <v>0</v>
      </c>
      <c r="K22" s="16">
        <v>0</v>
      </c>
    </row>
    <row r="23" spans="1:19">
      <c r="A23" s="21" t="s">
        <v>102</v>
      </c>
      <c r="B23" s="16">
        <v>5</v>
      </c>
      <c r="C23" s="16">
        <v>6</v>
      </c>
      <c r="D23" s="16">
        <v>5</v>
      </c>
      <c r="E23" s="16">
        <v>6</v>
      </c>
      <c r="F23" s="16">
        <v>4</v>
      </c>
      <c r="G23" s="16">
        <v>5</v>
      </c>
      <c r="H23" s="16">
        <v>5</v>
      </c>
      <c r="I23" s="16">
        <v>5</v>
      </c>
      <c r="J23" s="16">
        <v>4</v>
      </c>
      <c r="K23" s="16">
        <v>6</v>
      </c>
    </row>
    <row r="24" spans="1:19">
      <c r="A24" s="21" t="s">
        <v>103</v>
      </c>
      <c r="B24" s="16">
        <v>17</v>
      </c>
      <c r="C24" s="16">
        <v>17</v>
      </c>
      <c r="D24" s="16">
        <v>11</v>
      </c>
      <c r="E24" s="16">
        <v>9</v>
      </c>
      <c r="F24" s="16">
        <v>7</v>
      </c>
      <c r="G24" s="16">
        <v>9</v>
      </c>
      <c r="H24" s="16">
        <v>7</v>
      </c>
      <c r="I24" s="16">
        <v>8</v>
      </c>
      <c r="J24" s="16">
        <v>9</v>
      </c>
      <c r="K24" s="16">
        <v>11</v>
      </c>
    </row>
    <row r="25" spans="1:19">
      <c r="A25" s="21" t="s">
        <v>106</v>
      </c>
      <c r="B25" s="16">
        <v>0</v>
      </c>
      <c r="C25" s="16">
        <v>0</v>
      </c>
      <c r="D25" s="16">
        <v>0</v>
      </c>
      <c r="E25" s="16">
        <v>0</v>
      </c>
      <c r="F25" s="16">
        <v>0</v>
      </c>
      <c r="G25" s="16">
        <v>1</v>
      </c>
      <c r="H25" s="16">
        <v>0</v>
      </c>
      <c r="I25" s="16">
        <v>0</v>
      </c>
      <c r="J25" s="16">
        <v>0</v>
      </c>
      <c r="K25" s="16">
        <v>0</v>
      </c>
      <c r="S25" t="s">
        <v>285</v>
      </c>
    </row>
    <row r="26" spans="1:19">
      <c r="A26" s="21" t="s">
        <v>109</v>
      </c>
      <c r="B26" s="16">
        <v>0</v>
      </c>
      <c r="C26" s="16">
        <v>0</v>
      </c>
      <c r="D26" s="16">
        <v>0</v>
      </c>
      <c r="E26" s="16">
        <v>0</v>
      </c>
      <c r="F26" s="16">
        <v>0</v>
      </c>
      <c r="G26" s="16">
        <v>1</v>
      </c>
      <c r="H26" s="16">
        <v>1</v>
      </c>
      <c r="I26" s="16">
        <v>0</v>
      </c>
      <c r="J26" s="16">
        <v>0</v>
      </c>
      <c r="K26" s="16">
        <v>2</v>
      </c>
    </row>
    <row r="27" spans="1:19">
      <c r="A27" s="21" t="s">
        <v>107</v>
      </c>
      <c r="B27" s="16">
        <v>1</v>
      </c>
      <c r="C27" s="16">
        <v>0</v>
      </c>
      <c r="D27" s="16">
        <v>2</v>
      </c>
      <c r="E27" s="16">
        <v>0</v>
      </c>
      <c r="F27" s="16">
        <v>1</v>
      </c>
      <c r="G27" s="16">
        <v>0</v>
      </c>
      <c r="H27" s="16">
        <v>1</v>
      </c>
      <c r="I27" s="16">
        <v>0</v>
      </c>
      <c r="J27" s="16">
        <v>0</v>
      </c>
      <c r="K27" s="16">
        <v>0</v>
      </c>
    </row>
    <row r="28" spans="1:19">
      <c r="A28" s="15" t="s">
        <v>271</v>
      </c>
      <c r="B28" s="16">
        <v>25</v>
      </c>
      <c r="C28" s="16">
        <v>25</v>
      </c>
      <c r="D28" s="16">
        <v>18</v>
      </c>
      <c r="E28" s="16">
        <v>15</v>
      </c>
      <c r="F28" s="16">
        <v>12</v>
      </c>
      <c r="G28" s="16">
        <v>16</v>
      </c>
      <c r="H28" s="16">
        <v>14</v>
      </c>
      <c r="I28" s="16">
        <v>13</v>
      </c>
      <c r="J28" s="16">
        <v>13</v>
      </c>
      <c r="K28" s="16">
        <v>19</v>
      </c>
    </row>
    <row r="29" spans="1:19">
      <c r="A29" s="15" t="s">
        <v>55</v>
      </c>
      <c r="B29" s="16"/>
      <c r="C29" s="16"/>
      <c r="D29" s="16"/>
      <c r="E29" s="16"/>
      <c r="F29" s="16"/>
      <c r="G29" s="16"/>
      <c r="H29" s="16"/>
      <c r="I29" s="16"/>
      <c r="J29" s="16"/>
      <c r="K29" s="16"/>
    </row>
    <row r="30" spans="1:19">
      <c r="A30" s="21" t="s">
        <v>112</v>
      </c>
      <c r="B30" s="16">
        <v>0</v>
      </c>
      <c r="C30" s="16">
        <v>4</v>
      </c>
      <c r="D30" s="16">
        <v>2</v>
      </c>
      <c r="E30" s="16">
        <v>0</v>
      </c>
      <c r="F30" s="16">
        <v>0</v>
      </c>
      <c r="G30" s="16">
        <v>1</v>
      </c>
      <c r="H30" s="16">
        <v>0</v>
      </c>
      <c r="I30" s="16">
        <v>0</v>
      </c>
      <c r="J30" s="16">
        <v>0</v>
      </c>
      <c r="K30" s="16">
        <v>0</v>
      </c>
    </row>
    <row r="31" spans="1:19">
      <c r="A31" s="21" t="s">
        <v>113</v>
      </c>
      <c r="B31" s="16">
        <v>0</v>
      </c>
      <c r="C31" s="16">
        <v>0</v>
      </c>
      <c r="D31" s="16">
        <v>1</v>
      </c>
      <c r="E31" s="16">
        <v>1</v>
      </c>
      <c r="F31" s="16">
        <v>1</v>
      </c>
      <c r="G31" s="16">
        <v>1</v>
      </c>
      <c r="H31" s="16">
        <v>2</v>
      </c>
      <c r="I31" s="16">
        <v>2</v>
      </c>
      <c r="J31" s="16">
        <v>2</v>
      </c>
      <c r="K31" s="16">
        <v>0</v>
      </c>
    </row>
    <row r="32" spans="1:19">
      <c r="A32" s="21" t="s">
        <v>115</v>
      </c>
      <c r="B32" s="16">
        <v>3</v>
      </c>
      <c r="C32" s="16">
        <v>5</v>
      </c>
      <c r="D32" s="16">
        <v>1</v>
      </c>
      <c r="E32" s="16">
        <v>2</v>
      </c>
      <c r="F32" s="16">
        <v>2</v>
      </c>
      <c r="G32" s="16">
        <v>1</v>
      </c>
      <c r="H32" s="16">
        <v>1</v>
      </c>
      <c r="I32" s="16">
        <v>0</v>
      </c>
      <c r="J32" s="16">
        <v>0</v>
      </c>
      <c r="K32" s="16">
        <v>0</v>
      </c>
    </row>
    <row r="33" spans="1:11">
      <c r="A33" s="21" t="s">
        <v>460</v>
      </c>
      <c r="B33" s="16">
        <v>0</v>
      </c>
      <c r="C33" s="16">
        <v>0</v>
      </c>
      <c r="D33" s="16">
        <v>0</v>
      </c>
      <c r="E33" s="16">
        <v>0</v>
      </c>
      <c r="F33" s="16">
        <v>0</v>
      </c>
      <c r="G33" s="16">
        <v>0</v>
      </c>
      <c r="H33" s="16">
        <v>0</v>
      </c>
      <c r="I33" s="16">
        <v>0</v>
      </c>
      <c r="J33" s="16">
        <v>1</v>
      </c>
      <c r="K33" s="16">
        <v>1</v>
      </c>
    </row>
    <row r="34" spans="1:11">
      <c r="A34" s="15" t="s">
        <v>272</v>
      </c>
      <c r="B34" s="16">
        <v>3</v>
      </c>
      <c r="C34" s="16">
        <v>9</v>
      </c>
      <c r="D34" s="16">
        <v>4</v>
      </c>
      <c r="E34" s="16">
        <v>3</v>
      </c>
      <c r="F34" s="16">
        <v>3</v>
      </c>
      <c r="G34" s="16">
        <v>3</v>
      </c>
      <c r="H34" s="16">
        <v>3</v>
      </c>
      <c r="I34" s="16">
        <v>2</v>
      </c>
      <c r="J34" s="16">
        <v>3</v>
      </c>
      <c r="K34" s="16">
        <v>1</v>
      </c>
    </row>
    <row r="35" spans="1:11">
      <c r="A35" s="15" t="s">
        <v>65</v>
      </c>
      <c r="B35" s="16"/>
      <c r="C35" s="16"/>
      <c r="D35" s="16"/>
      <c r="E35" s="16"/>
      <c r="F35" s="16"/>
      <c r="G35" s="16"/>
      <c r="H35" s="16"/>
      <c r="I35" s="16"/>
      <c r="J35" s="16"/>
      <c r="K35" s="16"/>
    </row>
    <row r="36" spans="1:11">
      <c r="A36" s="21" t="s">
        <v>133</v>
      </c>
      <c r="B36" s="16">
        <v>0</v>
      </c>
      <c r="C36" s="16">
        <v>1</v>
      </c>
      <c r="D36" s="16">
        <v>0</v>
      </c>
      <c r="E36" s="16">
        <v>0</v>
      </c>
      <c r="F36" s="16">
        <v>0</v>
      </c>
      <c r="G36" s="16">
        <v>0</v>
      </c>
      <c r="H36" s="16">
        <v>0</v>
      </c>
      <c r="I36" s="16">
        <v>0</v>
      </c>
      <c r="J36" s="16">
        <v>0</v>
      </c>
      <c r="K36" s="16">
        <v>0</v>
      </c>
    </row>
    <row r="37" spans="1:11">
      <c r="A37" s="21" t="s">
        <v>138</v>
      </c>
      <c r="B37" s="16">
        <v>0</v>
      </c>
      <c r="C37" s="16">
        <v>1</v>
      </c>
      <c r="D37" s="16">
        <v>1</v>
      </c>
      <c r="E37" s="16">
        <v>0</v>
      </c>
      <c r="F37" s="16">
        <v>0</v>
      </c>
      <c r="G37" s="16">
        <v>1</v>
      </c>
      <c r="H37" s="16">
        <v>0</v>
      </c>
      <c r="I37" s="16">
        <v>0</v>
      </c>
      <c r="J37" s="16">
        <v>0</v>
      </c>
      <c r="K37" s="16">
        <v>1</v>
      </c>
    </row>
    <row r="38" spans="1:11">
      <c r="A38" s="21" t="s">
        <v>139</v>
      </c>
      <c r="B38" s="16">
        <v>1</v>
      </c>
      <c r="C38" s="16">
        <v>1</v>
      </c>
      <c r="D38" s="16">
        <v>0</v>
      </c>
      <c r="E38" s="16">
        <v>1</v>
      </c>
      <c r="F38" s="16">
        <v>0</v>
      </c>
      <c r="G38" s="16">
        <v>0</v>
      </c>
      <c r="H38" s="16">
        <v>0</v>
      </c>
      <c r="I38" s="16">
        <v>0</v>
      </c>
      <c r="J38" s="16">
        <v>0</v>
      </c>
      <c r="K38" s="16">
        <v>0</v>
      </c>
    </row>
    <row r="39" spans="1:11">
      <c r="A39" s="21" t="s">
        <v>122</v>
      </c>
      <c r="B39" s="16">
        <v>0</v>
      </c>
      <c r="C39" s="16">
        <v>0</v>
      </c>
      <c r="D39" s="16">
        <v>2</v>
      </c>
      <c r="E39" s="16">
        <v>0</v>
      </c>
      <c r="F39" s="16">
        <v>0</v>
      </c>
      <c r="G39" s="16">
        <v>0</v>
      </c>
      <c r="H39" s="16">
        <v>0</v>
      </c>
      <c r="I39" s="16">
        <v>1</v>
      </c>
      <c r="J39" s="16">
        <v>2</v>
      </c>
      <c r="K39" s="16">
        <v>0</v>
      </c>
    </row>
    <row r="40" spans="1:11">
      <c r="A40" s="21" t="s">
        <v>123</v>
      </c>
      <c r="B40" s="16">
        <v>1</v>
      </c>
      <c r="C40" s="16">
        <v>2</v>
      </c>
      <c r="D40" s="16">
        <v>1</v>
      </c>
      <c r="E40" s="16">
        <v>1</v>
      </c>
      <c r="F40" s="16">
        <v>0</v>
      </c>
      <c r="G40" s="16">
        <v>0</v>
      </c>
      <c r="H40" s="16">
        <v>0</v>
      </c>
      <c r="I40" s="16">
        <v>0</v>
      </c>
      <c r="J40" s="16">
        <v>0</v>
      </c>
      <c r="K40" s="16">
        <v>0</v>
      </c>
    </row>
    <row r="41" spans="1:11">
      <c r="A41" s="21" t="s">
        <v>125</v>
      </c>
      <c r="B41" s="16">
        <v>0</v>
      </c>
      <c r="C41" s="16">
        <v>0</v>
      </c>
      <c r="D41" s="16">
        <v>0</v>
      </c>
      <c r="E41" s="16">
        <v>0</v>
      </c>
      <c r="F41" s="16">
        <v>0</v>
      </c>
      <c r="G41" s="16">
        <v>1</v>
      </c>
      <c r="H41" s="16">
        <v>0</v>
      </c>
      <c r="I41" s="16">
        <v>1</v>
      </c>
      <c r="J41" s="16">
        <v>0</v>
      </c>
      <c r="K41" s="16">
        <v>0</v>
      </c>
    </row>
    <row r="42" spans="1:11">
      <c r="A42" s="21" t="s">
        <v>93</v>
      </c>
      <c r="B42" s="16">
        <v>3</v>
      </c>
      <c r="C42" s="16">
        <v>1</v>
      </c>
      <c r="D42" s="16">
        <v>2</v>
      </c>
      <c r="E42" s="16">
        <v>6</v>
      </c>
      <c r="F42" s="16">
        <v>1</v>
      </c>
      <c r="G42" s="16">
        <v>1</v>
      </c>
      <c r="H42" s="16">
        <v>0</v>
      </c>
      <c r="I42" s="16">
        <v>0</v>
      </c>
      <c r="J42" s="16">
        <v>0</v>
      </c>
      <c r="K42" s="16">
        <v>0</v>
      </c>
    </row>
    <row r="43" spans="1:11">
      <c r="A43" s="21" t="s">
        <v>132</v>
      </c>
      <c r="B43" s="16">
        <v>2</v>
      </c>
      <c r="C43" s="16">
        <v>1</v>
      </c>
      <c r="D43" s="16">
        <v>2</v>
      </c>
      <c r="E43" s="16">
        <v>1</v>
      </c>
      <c r="F43" s="16">
        <v>0</v>
      </c>
      <c r="G43" s="16">
        <v>1</v>
      </c>
      <c r="H43" s="16">
        <v>0</v>
      </c>
      <c r="I43" s="16">
        <v>0</v>
      </c>
      <c r="J43" s="16">
        <v>0</v>
      </c>
      <c r="K43" s="16">
        <v>0</v>
      </c>
    </row>
    <row r="44" spans="1:11">
      <c r="A44" s="21" t="s">
        <v>137</v>
      </c>
      <c r="B44" s="16">
        <v>5</v>
      </c>
      <c r="C44" s="16">
        <v>5</v>
      </c>
      <c r="D44" s="16">
        <v>1</v>
      </c>
      <c r="E44" s="16">
        <v>3</v>
      </c>
      <c r="F44" s="16">
        <v>4</v>
      </c>
      <c r="G44" s="16">
        <v>3</v>
      </c>
      <c r="H44" s="16">
        <v>3</v>
      </c>
      <c r="I44" s="16">
        <v>4</v>
      </c>
      <c r="J44" s="16">
        <v>5</v>
      </c>
      <c r="K44" s="16">
        <v>7</v>
      </c>
    </row>
    <row r="45" spans="1:11">
      <c r="A45" s="21" t="s">
        <v>462</v>
      </c>
      <c r="B45" s="16">
        <v>0</v>
      </c>
      <c r="C45" s="16">
        <v>0</v>
      </c>
      <c r="D45" s="16">
        <v>0</v>
      </c>
      <c r="E45" s="16">
        <v>0</v>
      </c>
      <c r="F45" s="16">
        <v>0</v>
      </c>
      <c r="G45" s="16">
        <v>0</v>
      </c>
      <c r="H45" s="16">
        <v>0</v>
      </c>
      <c r="I45" s="16">
        <v>0</v>
      </c>
      <c r="J45" s="16">
        <v>1</v>
      </c>
      <c r="K45" s="16">
        <v>0</v>
      </c>
    </row>
    <row r="46" spans="1:11">
      <c r="A46" s="21" t="s">
        <v>140</v>
      </c>
      <c r="B46" s="16">
        <v>0</v>
      </c>
      <c r="C46" s="16">
        <v>1</v>
      </c>
      <c r="D46" s="16">
        <v>0</v>
      </c>
      <c r="E46" s="16">
        <v>0</v>
      </c>
      <c r="F46" s="16">
        <v>1</v>
      </c>
      <c r="G46" s="16">
        <v>0</v>
      </c>
      <c r="H46" s="16">
        <v>0</v>
      </c>
      <c r="I46" s="16">
        <v>0</v>
      </c>
      <c r="J46" s="16">
        <v>0</v>
      </c>
      <c r="K46" s="16">
        <v>0</v>
      </c>
    </row>
    <row r="47" spans="1:11">
      <c r="A47" s="21" t="s">
        <v>127</v>
      </c>
      <c r="B47" s="16">
        <v>0</v>
      </c>
      <c r="C47" s="16">
        <v>0</v>
      </c>
      <c r="D47" s="16">
        <v>1</v>
      </c>
      <c r="E47" s="16">
        <v>0</v>
      </c>
      <c r="F47" s="16">
        <v>0</v>
      </c>
      <c r="G47" s="16">
        <v>1</v>
      </c>
      <c r="H47" s="16">
        <v>0</v>
      </c>
      <c r="I47" s="16">
        <v>0</v>
      </c>
      <c r="J47" s="16">
        <v>0</v>
      </c>
      <c r="K47" s="16">
        <v>0</v>
      </c>
    </row>
    <row r="48" spans="1:11">
      <c r="A48" s="21" t="s">
        <v>143</v>
      </c>
      <c r="B48" s="16">
        <v>0</v>
      </c>
      <c r="C48" s="16">
        <v>0</v>
      </c>
      <c r="D48" s="16">
        <v>0</v>
      </c>
      <c r="E48" s="16">
        <v>0</v>
      </c>
      <c r="F48" s="16">
        <v>0</v>
      </c>
      <c r="G48" s="16">
        <v>2</v>
      </c>
      <c r="H48" s="16">
        <v>1</v>
      </c>
      <c r="I48" s="16">
        <v>0</v>
      </c>
      <c r="J48" s="16">
        <v>1</v>
      </c>
      <c r="K48" s="16">
        <v>0</v>
      </c>
    </row>
    <row r="49" spans="1:11">
      <c r="A49" s="21" t="s">
        <v>150</v>
      </c>
      <c r="B49" s="16">
        <v>0</v>
      </c>
      <c r="C49" s="16">
        <v>0</v>
      </c>
      <c r="D49" s="16">
        <v>0</v>
      </c>
      <c r="E49" s="16">
        <v>0</v>
      </c>
      <c r="F49" s="16">
        <v>0</v>
      </c>
      <c r="G49" s="16">
        <v>0</v>
      </c>
      <c r="H49" s="16">
        <v>0</v>
      </c>
      <c r="I49" s="16">
        <v>0</v>
      </c>
      <c r="J49" s="16">
        <v>1</v>
      </c>
      <c r="K49" s="16">
        <v>0</v>
      </c>
    </row>
    <row r="50" spans="1:11">
      <c r="A50" s="21" t="s">
        <v>146</v>
      </c>
      <c r="B50" s="16">
        <v>0</v>
      </c>
      <c r="C50" s="16">
        <v>0</v>
      </c>
      <c r="D50" s="16">
        <v>0</v>
      </c>
      <c r="E50" s="16">
        <v>0</v>
      </c>
      <c r="F50" s="16">
        <v>1</v>
      </c>
      <c r="G50" s="16">
        <v>0</v>
      </c>
      <c r="H50" s="16">
        <v>0</v>
      </c>
      <c r="I50" s="16">
        <v>0</v>
      </c>
      <c r="J50" s="16">
        <v>0</v>
      </c>
      <c r="K50" s="16">
        <v>1</v>
      </c>
    </row>
    <row r="51" spans="1:11">
      <c r="A51" s="21" t="s">
        <v>144</v>
      </c>
      <c r="B51" s="16">
        <v>0</v>
      </c>
      <c r="C51" s="16">
        <v>0</v>
      </c>
      <c r="D51" s="16">
        <v>0</v>
      </c>
      <c r="E51" s="16">
        <v>0</v>
      </c>
      <c r="F51" s="16">
        <v>0</v>
      </c>
      <c r="G51" s="16">
        <v>0</v>
      </c>
      <c r="H51" s="16">
        <v>0</v>
      </c>
      <c r="I51" s="16">
        <v>0</v>
      </c>
      <c r="J51" s="16">
        <v>1</v>
      </c>
      <c r="K51" s="16">
        <v>0</v>
      </c>
    </row>
    <row r="52" spans="1:11">
      <c r="A52" s="21" t="s">
        <v>148</v>
      </c>
      <c r="B52" s="16">
        <v>0</v>
      </c>
      <c r="C52" s="16">
        <v>0</v>
      </c>
      <c r="D52" s="16">
        <v>1</v>
      </c>
      <c r="E52" s="16">
        <v>0</v>
      </c>
      <c r="F52" s="16">
        <v>0</v>
      </c>
      <c r="G52" s="16">
        <v>1</v>
      </c>
      <c r="H52" s="16">
        <v>0</v>
      </c>
      <c r="I52" s="16">
        <v>0</v>
      </c>
      <c r="J52" s="16">
        <v>1</v>
      </c>
      <c r="K52" s="16">
        <v>0</v>
      </c>
    </row>
    <row r="53" spans="1:11">
      <c r="A53" s="15" t="s">
        <v>273</v>
      </c>
      <c r="B53" s="16">
        <v>12</v>
      </c>
      <c r="C53" s="16">
        <v>13</v>
      </c>
      <c r="D53" s="16">
        <v>11</v>
      </c>
      <c r="E53" s="16">
        <v>12</v>
      </c>
      <c r="F53" s="16">
        <v>7</v>
      </c>
      <c r="G53" s="16">
        <v>11</v>
      </c>
      <c r="H53" s="16">
        <v>4</v>
      </c>
      <c r="I53" s="16">
        <v>6</v>
      </c>
      <c r="J53" s="16">
        <v>12</v>
      </c>
      <c r="K53" s="16">
        <v>9</v>
      </c>
    </row>
    <row r="54" spans="1:11">
      <c r="A54" s="71" t="s">
        <v>276</v>
      </c>
      <c r="B54" s="70">
        <v>48</v>
      </c>
      <c r="C54" s="70">
        <v>55</v>
      </c>
      <c r="D54" s="70">
        <v>45</v>
      </c>
      <c r="E54" s="70">
        <v>49</v>
      </c>
      <c r="F54" s="70">
        <v>29</v>
      </c>
      <c r="G54" s="70">
        <v>37</v>
      </c>
      <c r="H54" s="70">
        <v>33</v>
      </c>
      <c r="I54" s="70">
        <v>29</v>
      </c>
      <c r="J54" s="70">
        <v>34</v>
      </c>
      <c r="K54" s="70">
        <v>36</v>
      </c>
    </row>
  </sheetData>
  <hyperlinks>
    <hyperlink ref="M2:O2" location="'Table of Contents'!A1" display="Click here to return to the Table of Contents" xr:uid="{64B270FB-E75E-47DA-8608-9EDC7553837A}"/>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AD9D1-51C9-4D55-BE7F-FA6BD5A5EAA7}">
  <sheetPr>
    <tabColor rgb="FF0070C0"/>
  </sheetPr>
  <dimension ref="A1:Z58"/>
  <sheetViews>
    <sheetView zoomScale="85" zoomScaleNormal="85" workbookViewId="0"/>
  </sheetViews>
  <sheetFormatPr defaultRowHeight="15"/>
  <cols>
    <col min="15" max="16" width="31.7109375" bestFit="1" customWidth="1"/>
    <col min="17" max="17" width="9.140625" customWidth="1"/>
    <col min="25" max="25" width="9.42578125" customWidth="1"/>
  </cols>
  <sheetData>
    <row r="1" spans="1:26">
      <c r="A1" s="13" t="s">
        <v>37</v>
      </c>
      <c r="B1" s="13" t="s">
        <v>38</v>
      </c>
      <c r="C1" s="13" t="s">
        <v>39</v>
      </c>
      <c r="D1" t="s">
        <v>19</v>
      </c>
      <c r="E1" t="s">
        <v>20</v>
      </c>
      <c r="F1" t="s">
        <v>21</v>
      </c>
      <c r="G1" t="s">
        <v>22</v>
      </c>
      <c r="H1" t="s">
        <v>23</v>
      </c>
      <c r="I1" t="s">
        <v>24</v>
      </c>
      <c r="J1" t="s">
        <v>25</v>
      </c>
      <c r="K1" t="s">
        <v>26</v>
      </c>
      <c r="L1" t="s">
        <v>27</v>
      </c>
      <c r="M1" t="s">
        <v>28</v>
      </c>
      <c r="O1" t="s">
        <v>228</v>
      </c>
    </row>
    <row r="2" spans="1:26">
      <c r="A2" s="13" t="s">
        <v>29</v>
      </c>
      <c r="B2" s="13" t="s">
        <v>40</v>
      </c>
      <c r="C2" s="13" t="s">
        <v>40</v>
      </c>
      <c r="D2" t="s">
        <v>31</v>
      </c>
      <c r="E2" t="s">
        <v>31</v>
      </c>
      <c r="F2" t="s">
        <v>31</v>
      </c>
      <c r="G2" t="s">
        <v>31</v>
      </c>
      <c r="H2" t="s">
        <v>31</v>
      </c>
      <c r="I2" t="s">
        <v>31</v>
      </c>
      <c r="J2" t="s">
        <v>31</v>
      </c>
      <c r="K2" t="s">
        <v>31</v>
      </c>
      <c r="L2" t="s">
        <v>31</v>
      </c>
      <c r="M2" t="s">
        <v>31</v>
      </c>
      <c r="O2" s="13" t="s">
        <v>266</v>
      </c>
      <c r="P2" s="13" t="s">
        <v>267</v>
      </c>
      <c r="Q2" t="s">
        <v>230</v>
      </c>
      <c r="R2" t="s">
        <v>231</v>
      </c>
      <c r="S2" t="s">
        <v>232</v>
      </c>
      <c r="T2" t="s">
        <v>233</v>
      </c>
      <c r="U2" t="s">
        <v>234</v>
      </c>
      <c r="V2" t="s">
        <v>235</v>
      </c>
      <c r="W2" t="s">
        <v>236</v>
      </c>
      <c r="X2" t="s">
        <v>310</v>
      </c>
      <c r="Y2" t="s">
        <v>383</v>
      </c>
      <c r="Z2" t="s">
        <v>463</v>
      </c>
    </row>
    <row r="3" spans="1:26">
      <c r="A3" s="13" t="s">
        <v>41</v>
      </c>
      <c r="B3" s="13" t="s">
        <v>42</v>
      </c>
      <c r="C3" s="13" t="s">
        <v>82</v>
      </c>
      <c r="D3">
        <v>0</v>
      </c>
      <c r="E3">
        <v>0</v>
      </c>
      <c r="F3">
        <v>1</v>
      </c>
      <c r="G3">
        <v>3</v>
      </c>
      <c r="H3">
        <v>2</v>
      </c>
      <c r="I3">
        <v>1</v>
      </c>
      <c r="J3">
        <v>2</v>
      </c>
      <c r="K3">
        <v>1</v>
      </c>
      <c r="L3">
        <v>1</v>
      </c>
      <c r="M3">
        <v>1</v>
      </c>
      <c r="O3" s="13" t="s">
        <v>42</v>
      </c>
      <c r="P3" s="13" t="s">
        <v>82</v>
      </c>
      <c r="Q3">
        <f t="shared" ref="Q3:Q8" si="0">D3</f>
        <v>0</v>
      </c>
      <c r="R3">
        <f t="shared" ref="R3:Z9" si="1">E3</f>
        <v>0</v>
      </c>
      <c r="S3">
        <f t="shared" si="1"/>
        <v>1</v>
      </c>
      <c r="T3">
        <f t="shared" si="1"/>
        <v>3</v>
      </c>
      <c r="U3">
        <f t="shared" si="1"/>
        <v>2</v>
      </c>
      <c r="V3">
        <f t="shared" si="1"/>
        <v>1</v>
      </c>
      <c r="W3">
        <f t="shared" si="1"/>
        <v>2</v>
      </c>
      <c r="X3">
        <f t="shared" si="1"/>
        <v>1</v>
      </c>
      <c r="Y3">
        <f t="shared" si="1"/>
        <v>1</v>
      </c>
      <c r="Z3">
        <f t="shared" si="1"/>
        <v>1</v>
      </c>
    </row>
    <row r="4" spans="1:26">
      <c r="B4" s="13" t="s">
        <v>42</v>
      </c>
      <c r="C4" s="13" t="s">
        <v>84</v>
      </c>
      <c r="D4">
        <v>0</v>
      </c>
      <c r="E4">
        <v>0</v>
      </c>
      <c r="F4">
        <v>0</v>
      </c>
      <c r="G4">
        <v>0</v>
      </c>
      <c r="H4">
        <v>0</v>
      </c>
      <c r="I4">
        <v>1</v>
      </c>
      <c r="J4">
        <v>0</v>
      </c>
      <c r="K4">
        <v>1</v>
      </c>
      <c r="L4">
        <v>1</v>
      </c>
      <c r="M4">
        <v>0</v>
      </c>
      <c r="O4" s="13" t="s">
        <v>42</v>
      </c>
      <c r="P4" s="13" t="s">
        <v>84</v>
      </c>
      <c r="Q4">
        <f t="shared" si="0"/>
        <v>0</v>
      </c>
      <c r="R4">
        <f t="shared" si="1"/>
        <v>0</v>
      </c>
      <c r="S4">
        <f t="shared" si="1"/>
        <v>0</v>
      </c>
      <c r="T4">
        <f t="shared" si="1"/>
        <v>0</v>
      </c>
      <c r="U4">
        <f t="shared" si="1"/>
        <v>0</v>
      </c>
      <c r="V4">
        <f t="shared" si="1"/>
        <v>1</v>
      </c>
      <c r="W4">
        <f t="shared" si="1"/>
        <v>0</v>
      </c>
      <c r="X4">
        <f t="shared" si="1"/>
        <v>1</v>
      </c>
      <c r="Y4">
        <f t="shared" si="1"/>
        <v>1</v>
      </c>
      <c r="Z4">
        <f t="shared" si="1"/>
        <v>0</v>
      </c>
    </row>
    <row r="5" spans="1:26">
      <c r="B5" s="13" t="s">
        <v>42</v>
      </c>
      <c r="C5" s="13" t="s">
        <v>86</v>
      </c>
      <c r="D5">
        <v>3</v>
      </c>
      <c r="E5">
        <v>3</v>
      </c>
      <c r="F5">
        <v>3</v>
      </c>
      <c r="G5">
        <v>4</v>
      </c>
      <c r="H5">
        <v>1</v>
      </c>
      <c r="I5">
        <v>1</v>
      </c>
      <c r="J5">
        <v>1</v>
      </c>
      <c r="K5">
        <v>2</v>
      </c>
      <c r="L5">
        <v>0</v>
      </c>
      <c r="M5">
        <v>5</v>
      </c>
      <c r="O5" s="13" t="s">
        <v>42</v>
      </c>
      <c r="P5" s="13" t="s">
        <v>86</v>
      </c>
      <c r="Q5">
        <f t="shared" si="0"/>
        <v>3</v>
      </c>
      <c r="R5">
        <f t="shared" si="1"/>
        <v>3</v>
      </c>
      <c r="S5">
        <f t="shared" si="1"/>
        <v>3</v>
      </c>
      <c r="T5">
        <f t="shared" si="1"/>
        <v>4</v>
      </c>
      <c r="U5">
        <f t="shared" si="1"/>
        <v>1</v>
      </c>
      <c r="V5">
        <f t="shared" si="1"/>
        <v>1</v>
      </c>
      <c r="W5">
        <f t="shared" si="1"/>
        <v>1</v>
      </c>
      <c r="X5">
        <f t="shared" si="1"/>
        <v>2</v>
      </c>
      <c r="Y5">
        <f t="shared" si="1"/>
        <v>0</v>
      </c>
      <c r="Z5">
        <f t="shared" si="1"/>
        <v>5</v>
      </c>
    </row>
    <row r="6" spans="1:26">
      <c r="B6" s="13" t="s">
        <v>42</v>
      </c>
      <c r="C6" s="13" t="s">
        <v>87</v>
      </c>
      <c r="D6">
        <v>3</v>
      </c>
      <c r="E6">
        <v>3</v>
      </c>
      <c r="F6">
        <v>2</v>
      </c>
      <c r="G6">
        <v>5</v>
      </c>
      <c r="H6">
        <v>0</v>
      </c>
      <c r="I6">
        <v>1</v>
      </c>
      <c r="J6">
        <v>1</v>
      </c>
      <c r="K6">
        <v>0</v>
      </c>
      <c r="L6">
        <v>0</v>
      </c>
      <c r="M6">
        <v>1</v>
      </c>
      <c r="O6" s="13" t="s">
        <v>42</v>
      </c>
      <c r="P6" s="13" t="s">
        <v>87</v>
      </c>
      <c r="Q6">
        <f t="shared" si="0"/>
        <v>3</v>
      </c>
      <c r="R6">
        <f t="shared" si="1"/>
        <v>3</v>
      </c>
      <c r="S6">
        <f t="shared" si="1"/>
        <v>2</v>
      </c>
      <c r="T6">
        <f t="shared" si="1"/>
        <v>5</v>
      </c>
      <c r="U6">
        <f t="shared" si="1"/>
        <v>0</v>
      </c>
      <c r="V6">
        <f t="shared" si="1"/>
        <v>1</v>
      </c>
      <c r="W6">
        <f t="shared" si="1"/>
        <v>1</v>
      </c>
      <c r="X6">
        <f t="shared" si="1"/>
        <v>0</v>
      </c>
      <c r="Y6">
        <f t="shared" si="1"/>
        <v>0</v>
      </c>
      <c r="Z6">
        <f t="shared" si="1"/>
        <v>1</v>
      </c>
    </row>
    <row r="7" spans="1:26">
      <c r="B7" s="13" t="s">
        <v>42</v>
      </c>
      <c r="C7" s="13" t="s">
        <v>88</v>
      </c>
      <c r="D7">
        <v>0</v>
      </c>
      <c r="E7">
        <v>0</v>
      </c>
      <c r="F7">
        <v>2</v>
      </c>
      <c r="G7">
        <v>5</v>
      </c>
      <c r="H7">
        <v>2</v>
      </c>
      <c r="I7">
        <v>2</v>
      </c>
      <c r="J7">
        <v>3</v>
      </c>
      <c r="K7">
        <v>2</v>
      </c>
      <c r="L7">
        <v>0</v>
      </c>
      <c r="M7">
        <v>0</v>
      </c>
      <c r="O7" s="13" t="s">
        <v>42</v>
      </c>
      <c r="P7" s="13" t="s">
        <v>88</v>
      </c>
      <c r="Q7">
        <f t="shared" si="0"/>
        <v>0</v>
      </c>
      <c r="R7">
        <f t="shared" si="1"/>
        <v>0</v>
      </c>
      <c r="S7">
        <f t="shared" si="1"/>
        <v>2</v>
      </c>
      <c r="T7">
        <f t="shared" si="1"/>
        <v>5</v>
      </c>
      <c r="U7">
        <f t="shared" si="1"/>
        <v>2</v>
      </c>
      <c r="V7">
        <f t="shared" si="1"/>
        <v>2</v>
      </c>
      <c r="W7">
        <f t="shared" si="1"/>
        <v>3</v>
      </c>
      <c r="X7">
        <f t="shared" si="1"/>
        <v>2</v>
      </c>
      <c r="Y7">
        <f t="shared" si="1"/>
        <v>0</v>
      </c>
      <c r="Z7">
        <f t="shared" si="1"/>
        <v>0</v>
      </c>
    </row>
    <row r="8" spans="1:26">
      <c r="B8" s="13" t="s">
        <v>42</v>
      </c>
      <c r="C8" s="13" t="s">
        <v>89</v>
      </c>
      <c r="D8">
        <v>2</v>
      </c>
      <c r="E8">
        <v>1</v>
      </c>
      <c r="F8">
        <v>3</v>
      </c>
      <c r="G8">
        <v>2</v>
      </c>
      <c r="H8">
        <v>2</v>
      </c>
      <c r="I8">
        <v>1</v>
      </c>
      <c r="J8">
        <v>4</v>
      </c>
      <c r="K8">
        <v>1</v>
      </c>
      <c r="L8">
        <v>2</v>
      </c>
      <c r="M8">
        <v>0</v>
      </c>
      <c r="O8" s="13" t="s">
        <v>42</v>
      </c>
      <c r="P8" s="13" t="s">
        <v>89</v>
      </c>
      <c r="Q8">
        <f t="shared" si="0"/>
        <v>2</v>
      </c>
      <c r="R8">
        <f t="shared" si="1"/>
        <v>1</v>
      </c>
      <c r="S8">
        <f t="shared" si="1"/>
        <v>3</v>
      </c>
      <c r="T8">
        <f t="shared" si="1"/>
        <v>2</v>
      </c>
      <c r="U8">
        <f t="shared" si="1"/>
        <v>2</v>
      </c>
      <c r="V8">
        <f t="shared" si="1"/>
        <v>1</v>
      </c>
      <c r="W8">
        <f t="shared" si="1"/>
        <v>4</v>
      </c>
      <c r="X8">
        <f t="shared" si="1"/>
        <v>1</v>
      </c>
      <c r="Y8">
        <f t="shared" si="1"/>
        <v>2</v>
      </c>
      <c r="Z8">
        <f t="shared" si="1"/>
        <v>0</v>
      </c>
    </row>
    <row r="9" spans="1:26">
      <c r="B9" s="13" t="s">
        <v>42</v>
      </c>
      <c r="C9" s="13" t="s">
        <v>90</v>
      </c>
      <c r="D9">
        <v>0</v>
      </c>
      <c r="E9">
        <v>1</v>
      </c>
      <c r="F9">
        <v>1</v>
      </c>
      <c r="G9">
        <v>0</v>
      </c>
      <c r="H9">
        <v>0</v>
      </c>
      <c r="I9">
        <v>0</v>
      </c>
      <c r="J9">
        <v>0</v>
      </c>
      <c r="K9">
        <v>0</v>
      </c>
      <c r="L9">
        <v>0</v>
      </c>
      <c r="M9">
        <v>0</v>
      </c>
      <c r="O9" s="13" t="s">
        <v>42</v>
      </c>
      <c r="P9" s="13" t="s">
        <v>90</v>
      </c>
      <c r="Q9">
        <f>D9</f>
        <v>0</v>
      </c>
      <c r="R9">
        <f t="shared" si="1"/>
        <v>1</v>
      </c>
      <c r="S9">
        <f t="shared" si="1"/>
        <v>1</v>
      </c>
      <c r="T9">
        <f t="shared" si="1"/>
        <v>0</v>
      </c>
      <c r="U9">
        <f t="shared" si="1"/>
        <v>0</v>
      </c>
      <c r="V9">
        <f t="shared" si="1"/>
        <v>0</v>
      </c>
      <c r="W9">
        <f t="shared" si="1"/>
        <v>0</v>
      </c>
      <c r="X9">
        <f t="shared" si="1"/>
        <v>0</v>
      </c>
      <c r="Y9">
        <f t="shared" si="1"/>
        <v>0</v>
      </c>
      <c r="Z9">
        <f t="shared" si="1"/>
        <v>0</v>
      </c>
    </row>
    <row r="10" spans="1:26">
      <c r="A10" s="13" t="s">
        <v>44</v>
      </c>
      <c r="D10" t="s">
        <v>31</v>
      </c>
      <c r="E10" t="s">
        <v>31</v>
      </c>
      <c r="F10" t="s">
        <v>31</v>
      </c>
      <c r="G10" t="s">
        <v>31</v>
      </c>
      <c r="H10" t="s">
        <v>31</v>
      </c>
      <c r="I10" t="s">
        <v>31</v>
      </c>
      <c r="J10" t="s">
        <v>31</v>
      </c>
      <c r="K10" t="s">
        <v>31</v>
      </c>
      <c r="L10" t="s">
        <v>31</v>
      </c>
      <c r="M10" t="s">
        <v>31</v>
      </c>
      <c r="O10" s="13" t="s">
        <v>92</v>
      </c>
      <c r="P10" s="13" t="s">
        <v>93</v>
      </c>
      <c r="Q10">
        <f>D13</f>
        <v>0</v>
      </c>
      <c r="R10">
        <f t="shared" ref="R10:Z10" si="2">E13</f>
        <v>0</v>
      </c>
      <c r="S10">
        <f t="shared" si="2"/>
        <v>0</v>
      </c>
      <c r="T10">
        <f t="shared" si="2"/>
        <v>0</v>
      </c>
      <c r="U10">
        <f t="shared" si="2"/>
        <v>0</v>
      </c>
      <c r="V10">
        <f t="shared" si="2"/>
        <v>0</v>
      </c>
      <c r="W10">
        <f t="shared" si="2"/>
        <v>1</v>
      </c>
      <c r="X10">
        <f t="shared" si="2"/>
        <v>1</v>
      </c>
      <c r="Y10">
        <f t="shared" si="2"/>
        <v>1</v>
      </c>
      <c r="Z10">
        <f t="shared" si="2"/>
        <v>0</v>
      </c>
    </row>
    <row r="11" spans="1:26">
      <c r="A11" s="13" t="s">
        <v>45</v>
      </c>
      <c r="B11" s="13"/>
      <c r="D11">
        <v>8</v>
      </c>
      <c r="E11">
        <v>8</v>
      </c>
      <c r="F11">
        <v>12</v>
      </c>
      <c r="G11">
        <v>19</v>
      </c>
      <c r="H11">
        <v>7</v>
      </c>
      <c r="I11">
        <v>7</v>
      </c>
      <c r="J11">
        <v>11</v>
      </c>
      <c r="K11">
        <v>7</v>
      </c>
      <c r="L11">
        <v>4</v>
      </c>
      <c r="M11">
        <v>7</v>
      </c>
      <c r="O11" s="13" t="s">
        <v>92</v>
      </c>
      <c r="P11" s="13" t="s">
        <v>94</v>
      </c>
      <c r="Q11">
        <f>D14</f>
        <v>0</v>
      </c>
      <c r="R11">
        <f t="shared" ref="R11" si="3">E14</f>
        <v>0</v>
      </c>
      <c r="S11">
        <f t="shared" ref="S11" si="4">F14</f>
        <v>0</v>
      </c>
      <c r="T11">
        <f t="shared" ref="T11" si="5">G14</f>
        <v>0</v>
      </c>
      <c r="U11">
        <f t="shared" ref="U11" si="6">H14</f>
        <v>0</v>
      </c>
      <c r="V11">
        <f t="shared" ref="V11" si="7">I14</f>
        <v>0</v>
      </c>
      <c r="W11">
        <f t="shared" ref="W11" si="8">J14</f>
        <v>0</v>
      </c>
      <c r="X11">
        <f t="shared" ref="X11" si="9">K14</f>
        <v>0</v>
      </c>
      <c r="Y11">
        <f t="shared" ref="Y11" si="10">L14</f>
        <v>1</v>
      </c>
      <c r="Z11">
        <f t="shared" ref="Z11" si="11">M14</f>
        <v>0</v>
      </c>
    </row>
    <row r="12" spans="1:26">
      <c r="A12" s="13"/>
      <c r="O12" s="13" t="s">
        <v>47</v>
      </c>
      <c r="P12" s="13" t="s">
        <v>98</v>
      </c>
      <c r="Q12">
        <f>D18</f>
        <v>2</v>
      </c>
      <c r="R12">
        <f t="shared" ref="R12:Z12" si="12">E18</f>
        <v>2</v>
      </c>
      <c r="S12">
        <f t="shared" si="12"/>
        <v>0</v>
      </c>
      <c r="T12">
        <f t="shared" si="12"/>
        <v>0</v>
      </c>
      <c r="U12">
        <f t="shared" si="12"/>
        <v>0</v>
      </c>
      <c r="V12">
        <f t="shared" si="12"/>
        <v>0</v>
      </c>
      <c r="W12">
        <f t="shared" si="12"/>
        <v>0</v>
      </c>
      <c r="X12">
        <f t="shared" si="12"/>
        <v>0</v>
      </c>
      <c r="Y12">
        <f t="shared" si="12"/>
        <v>0</v>
      </c>
      <c r="Z12">
        <f t="shared" si="12"/>
        <v>0</v>
      </c>
    </row>
    <row r="13" spans="1:26">
      <c r="A13" s="13" t="s">
        <v>91</v>
      </c>
      <c r="B13" s="13" t="s">
        <v>92</v>
      </c>
      <c r="C13" s="13" t="s">
        <v>93</v>
      </c>
      <c r="D13">
        <v>0</v>
      </c>
      <c r="E13">
        <v>0</v>
      </c>
      <c r="F13">
        <v>0</v>
      </c>
      <c r="G13">
        <v>0</v>
      </c>
      <c r="H13">
        <v>0</v>
      </c>
      <c r="I13">
        <v>0</v>
      </c>
      <c r="J13">
        <v>1</v>
      </c>
      <c r="K13">
        <v>1</v>
      </c>
      <c r="L13">
        <v>1</v>
      </c>
      <c r="M13">
        <v>0</v>
      </c>
      <c r="O13" s="13" t="s">
        <v>47</v>
      </c>
      <c r="P13" s="13" t="s">
        <v>102</v>
      </c>
      <c r="Q13">
        <f t="shared" ref="Q13:Q17" si="13">D19</f>
        <v>5</v>
      </c>
      <c r="R13">
        <f t="shared" ref="R13:R17" si="14">E19</f>
        <v>6</v>
      </c>
      <c r="S13">
        <f t="shared" ref="S13:S17" si="15">F19</f>
        <v>5</v>
      </c>
      <c r="T13">
        <f t="shared" ref="T13:T17" si="16">G19</f>
        <v>6</v>
      </c>
      <c r="U13">
        <f t="shared" ref="U13:U17" si="17">H19</f>
        <v>4</v>
      </c>
      <c r="V13">
        <f t="shared" ref="V13:V17" si="18">I19</f>
        <v>5</v>
      </c>
      <c r="W13">
        <f t="shared" ref="W13:W17" si="19">J19</f>
        <v>5</v>
      </c>
      <c r="X13">
        <f t="shared" ref="X13:X17" si="20">K19</f>
        <v>5</v>
      </c>
      <c r="Y13">
        <f t="shared" ref="Y13:Y17" si="21">L19</f>
        <v>4</v>
      </c>
      <c r="Z13">
        <f t="shared" ref="Z13:Z17" si="22">M19</f>
        <v>6</v>
      </c>
    </row>
    <row r="14" spans="1:26">
      <c r="A14" s="13"/>
      <c r="B14" s="13" t="s">
        <v>92</v>
      </c>
      <c r="C14" s="13" t="s">
        <v>94</v>
      </c>
      <c r="D14">
        <v>0</v>
      </c>
      <c r="E14">
        <v>0</v>
      </c>
      <c r="F14">
        <v>0</v>
      </c>
      <c r="G14">
        <v>0</v>
      </c>
      <c r="H14">
        <v>0</v>
      </c>
      <c r="I14">
        <v>0</v>
      </c>
      <c r="J14">
        <v>0</v>
      </c>
      <c r="K14">
        <v>0</v>
      </c>
      <c r="L14">
        <v>1</v>
      </c>
      <c r="M14">
        <v>0</v>
      </c>
      <c r="O14" s="13" t="s">
        <v>47</v>
      </c>
      <c r="P14" s="13" t="s">
        <v>103</v>
      </c>
      <c r="Q14">
        <f t="shared" si="13"/>
        <v>17</v>
      </c>
      <c r="R14">
        <f t="shared" si="14"/>
        <v>17</v>
      </c>
      <c r="S14">
        <f t="shared" si="15"/>
        <v>11</v>
      </c>
      <c r="T14">
        <f t="shared" si="16"/>
        <v>9</v>
      </c>
      <c r="U14">
        <f t="shared" si="17"/>
        <v>7</v>
      </c>
      <c r="V14">
        <f t="shared" si="18"/>
        <v>9</v>
      </c>
      <c r="W14">
        <f t="shared" si="19"/>
        <v>7</v>
      </c>
      <c r="X14">
        <f t="shared" si="20"/>
        <v>8</v>
      </c>
      <c r="Y14">
        <f t="shared" si="21"/>
        <v>9</v>
      </c>
      <c r="Z14">
        <f t="shared" si="22"/>
        <v>11</v>
      </c>
    </row>
    <row r="15" spans="1:26">
      <c r="A15" s="13" t="s">
        <v>44</v>
      </c>
      <c r="D15" t="s">
        <v>31</v>
      </c>
      <c r="E15" t="s">
        <v>31</v>
      </c>
      <c r="F15" t="s">
        <v>31</v>
      </c>
      <c r="G15" t="s">
        <v>31</v>
      </c>
      <c r="H15" t="s">
        <v>31</v>
      </c>
      <c r="I15" t="s">
        <v>31</v>
      </c>
      <c r="J15" t="s">
        <v>31</v>
      </c>
      <c r="K15" t="s">
        <v>31</v>
      </c>
      <c r="L15" t="s">
        <v>31</v>
      </c>
      <c r="M15" t="s">
        <v>31</v>
      </c>
      <c r="O15" s="13" t="s">
        <v>47</v>
      </c>
      <c r="P15" s="13" t="s">
        <v>106</v>
      </c>
      <c r="Q15">
        <f t="shared" si="13"/>
        <v>0</v>
      </c>
      <c r="R15">
        <f t="shared" si="14"/>
        <v>0</v>
      </c>
      <c r="S15">
        <f t="shared" si="15"/>
        <v>0</v>
      </c>
      <c r="T15">
        <f t="shared" si="16"/>
        <v>0</v>
      </c>
      <c r="U15">
        <f t="shared" si="17"/>
        <v>0</v>
      </c>
      <c r="V15">
        <f t="shared" si="18"/>
        <v>1</v>
      </c>
      <c r="W15">
        <f t="shared" si="19"/>
        <v>0</v>
      </c>
      <c r="X15">
        <f t="shared" si="20"/>
        <v>0</v>
      </c>
      <c r="Y15">
        <f t="shared" si="21"/>
        <v>0</v>
      </c>
      <c r="Z15">
        <f t="shared" si="22"/>
        <v>0</v>
      </c>
    </row>
    <row r="16" spans="1:26">
      <c r="A16" s="13" t="s">
        <v>45</v>
      </c>
      <c r="B16" s="13"/>
      <c r="D16">
        <v>0</v>
      </c>
      <c r="E16">
        <v>0</v>
      </c>
      <c r="F16">
        <v>0</v>
      </c>
      <c r="G16">
        <v>0</v>
      </c>
      <c r="H16">
        <v>0</v>
      </c>
      <c r="I16">
        <v>0</v>
      </c>
      <c r="J16">
        <v>1</v>
      </c>
      <c r="K16">
        <v>1</v>
      </c>
      <c r="L16">
        <v>2</v>
      </c>
      <c r="M16">
        <v>0</v>
      </c>
      <c r="O16" s="13" t="s">
        <v>47</v>
      </c>
      <c r="P16" s="13" t="s">
        <v>107</v>
      </c>
      <c r="Q16">
        <f t="shared" si="13"/>
        <v>1</v>
      </c>
      <c r="R16">
        <f t="shared" si="14"/>
        <v>0</v>
      </c>
      <c r="S16">
        <f t="shared" si="15"/>
        <v>2</v>
      </c>
      <c r="T16">
        <f t="shared" si="16"/>
        <v>0</v>
      </c>
      <c r="U16">
        <f t="shared" si="17"/>
        <v>1</v>
      </c>
      <c r="V16">
        <f t="shared" si="18"/>
        <v>0</v>
      </c>
      <c r="W16">
        <f t="shared" si="19"/>
        <v>1</v>
      </c>
      <c r="X16">
        <f t="shared" si="20"/>
        <v>0</v>
      </c>
      <c r="Y16">
        <f t="shared" si="21"/>
        <v>0</v>
      </c>
      <c r="Z16">
        <f t="shared" si="22"/>
        <v>0</v>
      </c>
    </row>
    <row r="17" spans="1:26">
      <c r="A17" s="13"/>
      <c r="B17" s="13"/>
      <c r="C17" s="13"/>
      <c r="O17" s="13" t="s">
        <v>47</v>
      </c>
      <c r="P17" s="13" t="s">
        <v>109</v>
      </c>
      <c r="Q17">
        <f t="shared" si="13"/>
        <v>0</v>
      </c>
      <c r="R17">
        <f t="shared" si="14"/>
        <v>0</v>
      </c>
      <c r="S17">
        <f t="shared" si="15"/>
        <v>0</v>
      </c>
      <c r="T17">
        <f t="shared" si="16"/>
        <v>0</v>
      </c>
      <c r="U17">
        <f t="shared" si="17"/>
        <v>0</v>
      </c>
      <c r="V17">
        <f t="shared" si="18"/>
        <v>1</v>
      </c>
      <c r="W17">
        <f t="shared" si="19"/>
        <v>1</v>
      </c>
      <c r="X17">
        <f t="shared" si="20"/>
        <v>0</v>
      </c>
      <c r="Y17">
        <f t="shared" si="21"/>
        <v>0</v>
      </c>
      <c r="Z17">
        <f t="shared" si="22"/>
        <v>2</v>
      </c>
    </row>
    <row r="18" spans="1:26">
      <c r="A18" s="13" t="s">
        <v>46</v>
      </c>
      <c r="B18" s="13" t="s">
        <v>47</v>
      </c>
      <c r="C18" s="13" t="s">
        <v>98</v>
      </c>
      <c r="D18">
        <v>2</v>
      </c>
      <c r="E18">
        <v>2</v>
      </c>
      <c r="F18">
        <v>0</v>
      </c>
      <c r="G18">
        <v>0</v>
      </c>
      <c r="H18">
        <v>0</v>
      </c>
      <c r="I18">
        <v>0</v>
      </c>
      <c r="J18">
        <v>0</v>
      </c>
      <c r="K18">
        <v>0</v>
      </c>
      <c r="L18">
        <v>0</v>
      </c>
      <c r="M18">
        <v>0</v>
      </c>
      <c r="O18" s="13" t="s">
        <v>55</v>
      </c>
      <c r="P18" s="13" t="s">
        <v>112</v>
      </c>
      <c r="Q18">
        <f>D27</f>
        <v>0</v>
      </c>
      <c r="R18">
        <f t="shared" ref="R18:Z18" si="23">E27</f>
        <v>4</v>
      </c>
      <c r="S18">
        <f t="shared" si="23"/>
        <v>2</v>
      </c>
      <c r="T18">
        <f t="shared" si="23"/>
        <v>0</v>
      </c>
      <c r="U18">
        <f t="shared" si="23"/>
        <v>0</v>
      </c>
      <c r="V18">
        <f t="shared" si="23"/>
        <v>1</v>
      </c>
      <c r="W18">
        <f t="shared" si="23"/>
        <v>0</v>
      </c>
      <c r="X18">
        <f t="shared" si="23"/>
        <v>0</v>
      </c>
      <c r="Y18">
        <f t="shared" si="23"/>
        <v>0</v>
      </c>
      <c r="Z18">
        <f t="shared" si="23"/>
        <v>0</v>
      </c>
    </row>
    <row r="19" spans="1:26">
      <c r="A19" s="13"/>
      <c r="B19" s="13" t="s">
        <v>47</v>
      </c>
      <c r="C19" s="13" t="s">
        <v>102</v>
      </c>
      <c r="D19">
        <v>5</v>
      </c>
      <c r="E19">
        <v>6</v>
      </c>
      <c r="F19">
        <v>5</v>
      </c>
      <c r="G19">
        <v>6</v>
      </c>
      <c r="H19">
        <v>4</v>
      </c>
      <c r="I19">
        <v>5</v>
      </c>
      <c r="J19">
        <v>5</v>
      </c>
      <c r="K19">
        <v>5</v>
      </c>
      <c r="L19">
        <v>4</v>
      </c>
      <c r="M19">
        <v>6</v>
      </c>
      <c r="O19" s="13" t="s">
        <v>55</v>
      </c>
      <c r="P19" s="13" t="s">
        <v>113</v>
      </c>
      <c r="Q19">
        <f t="shared" ref="Q19:Q21" si="24">D28</f>
        <v>0</v>
      </c>
      <c r="R19">
        <f t="shared" ref="R19:R21" si="25">E28</f>
        <v>0</v>
      </c>
      <c r="S19">
        <f t="shared" ref="S19:S21" si="26">F28</f>
        <v>1</v>
      </c>
      <c r="T19">
        <f t="shared" ref="T19:T21" si="27">G28</f>
        <v>1</v>
      </c>
      <c r="U19">
        <f t="shared" ref="U19:U21" si="28">H28</f>
        <v>1</v>
      </c>
      <c r="V19">
        <f t="shared" ref="V19:V21" si="29">I28</f>
        <v>1</v>
      </c>
      <c r="W19">
        <f t="shared" ref="W19:W21" si="30">J28</f>
        <v>2</v>
      </c>
      <c r="X19">
        <f t="shared" ref="X19:X21" si="31">K28</f>
        <v>2</v>
      </c>
      <c r="Y19">
        <f t="shared" ref="Y19:Y21" si="32">L28</f>
        <v>2</v>
      </c>
      <c r="Z19">
        <f t="shared" ref="Z19:Z21" si="33">M28</f>
        <v>0</v>
      </c>
    </row>
    <row r="20" spans="1:26">
      <c r="B20" s="13" t="s">
        <v>47</v>
      </c>
      <c r="C20" s="13" t="s">
        <v>103</v>
      </c>
      <c r="D20">
        <v>17</v>
      </c>
      <c r="E20">
        <v>17</v>
      </c>
      <c r="F20">
        <v>11</v>
      </c>
      <c r="G20">
        <v>9</v>
      </c>
      <c r="H20">
        <v>7</v>
      </c>
      <c r="I20">
        <v>9</v>
      </c>
      <c r="J20">
        <v>7</v>
      </c>
      <c r="K20">
        <v>8</v>
      </c>
      <c r="L20">
        <v>9</v>
      </c>
      <c r="M20">
        <v>11</v>
      </c>
      <c r="O20" s="13" t="s">
        <v>55</v>
      </c>
      <c r="P20" s="13" t="s">
        <v>460</v>
      </c>
      <c r="Q20">
        <f t="shared" si="24"/>
        <v>0</v>
      </c>
      <c r="R20">
        <f t="shared" si="25"/>
        <v>0</v>
      </c>
      <c r="S20">
        <f t="shared" si="26"/>
        <v>0</v>
      </c>
      <c r="T20">
        <f t="shared" si="27"/>
        <v>0</v>
      </c>
      <c r="U20">
        <f t="shared" si="28"/>
        <v>0</v>
      </c>
      <c r="V20">
        <f t="shared" si="29"/>
        <v>0</v>
      </c>
      <c r="W20">
        <f t="shared" si="30"/>
        <v>0</v>
      </c>
      <c r="X20">
        <f t="shared" si="31"/>
        <v>0</v>
      </c>
      <c r="Y20">
        <f t="shared" si="32"/>
        <v>1</v>
      </c>
      <c r="Z20">
        <f t="shared" si="33"/>
        <v>1</v>
      </c>
    </row>
    <row r="21" spans="1:26">
      <c r="B21" s="13" t="s">
        <v>47</v>
      </c>
      <c r="C21" s="13" t="s">
        <v>106</v>
      </c>
      <c r="D21">
        <v>0</v>
      </c>
      <c r="E21">
        <v>0</v>
      </c>
      <c r="F21">
        <v>0</v>
      </c>
      <c r="G21">
        <v>0</v>
      </c>
      <c r="H21">
        <v>0</v>
      </c>
      <c r="I21">
        <v>1</v>
      </c>
      <c r="J21">
        <v>0</v>
      </c>
      <c r="K21">
        <v>0</v>
      </c>
      <c r="L21">
        <v>0</v>
      </c>
      <c r="M21">
        <v>0</v>
      </c>
      <c r="O21" s="13" t="s">
        <v>55</v>
      </c>
      <c r="P21" s="13" t="s">
        <v>115</v>
      </c>
      <c r="Q21">
        <f t="shared" si="24"/>
        <v>3</v>
      </c>
      <c r="R21">
        <f t="shared" si="25"/>
        <v>5</v>
      </c>
      <c r="S21">
        <f t="shared" si="26"/>
        <v>1</v>
      </c>
      <c r="T21">
        <f t="shared" si="27"/>
        <v>2</v>
      </c>
      <c r="U21">
        <f t="shared" si="28"/>
        <v>2</v>
      </c>
      <c r="V21">
        <f t="shared" si="29"/>
        <v>1</v>
      </c>
      <c r="W21">
        <f t="shared" si="30"/>
        <v>1</v>
      </c>
      <c r="X21">
        <f t="shared" si="31"/>
        <v>0</v>
      </c>
      <c r="Y21">
        <f t="shared" si="32"/>
        <v>0</v>
      </c>
      <c r="Z21">
        <f t="shared" si="33"/>
        <v>0</v>
      </c>
    </row>
    <row r="22" spans="1:26">
      <c r="B22" s="13" t="s">
        <v>47</v>
      </c>
      <c r="C22" s="13" t="s">
        <v>107</v>
      </c>
      <c r="D22">
        <v>1</v>
      </c>
      <c r="E22">
        <v>0</v>
      </c>
      <c r="F22">
        <v>2</v>
      </c>
      <c r="G22">
        <v>0</v>
      </c>
      <c r="H22">
        <v>1</v>
      </c>
      <c r="I22">
        <v>0</v>
      </c>
      <c r="J22">
        <v>1</v>
      </c>
      <c r="K22">
        <v>0</v>
      </c>
      <c r="L22">
        <v>0</v>
      </c>
      <c r="M22">
        <v>0</v>
      </c>
      <c r="O22" s="13" t="s">
        <v>65</v>
      </c>
      <c r="P22" s="13" t="s">
        <v>122</v>
      </c>
      <c r="Q22">
        <f>D34</f>
        <v>0</v>
      </c>
      <c r="R22">
        <f t="shared" ref="R22:Z22" si="34">E34</f>
        <v>0</v>
      </c>
      <c r="S22">
        <f t="shared" si="34"/>
        <v>2</v>
      </c>
      <c r="T22">
        <f t="shared" si="34"/>
        <v>0</v>
      </c>
      <c r="U22">
        <f t="shared" si="34"/>
        <v>0</v>
      </c>
      <c r="V22">
        <f t="shared" si="34"/>
        <v>0</v>
      </c>
      <c r="W22">
        <f t="shared" si="34"/>
        <v>0</v>
      </c>
      <c r="X22">
        <f t="shared" si="34"/>
        <v>1</v>
      </c>
      <c r="Y22">
        <f t="shared" si="34"/>
        <v>2</v>
      </c>
      <c r="Z22">
        <f t="shared" si="34"/>
        <v>0</v>
      </c>
    </row>
    <row r="23" spans="1:26">
      <c r="A23" s="13"/>
      <c r="B23" s="13" t="s">
        <v>47</v>
      </c>
      <c r="C23" s="13" t="s">
        <v>109</v>
      </c>
      <c r="D23">
        <v>0</v>
      </c>
      <c r="E23">
        <v>0</v>
      </c>
      <c r="F23">
        <v>0</v>
      </c>
      <c r="G23">
        <v>0</v>
      </c>
      <c r="H23">
        <v>0</v>
      </c>
      <c r="I23">
        <v>1</v>
      </c>
      <c r="J23">
        <v>1</v>
      </c>
      <c r="K23">
        <v>0</v>
      </c>
      <c r="L23">
        <v>0</v>
      </c>
      <c r="M23">
        <v>2</v>
      </c>
      <c r="O23" s="13" t="s">
        <v>65</v>
      </c>
      <c r="P23" s="13" t="s">
        <v>123</v>
      </c>
      <c r="Q23">
        <f t="shared" ref="Q23:Q24" si="35">D35</f>
        <v>1</v>
      </c>
      <c r="R23">
        <f t="shared" ref="R23:Z24" si="36">E35</f>
        <v>2</v>
      </c>
      <c r="S23">
        <f t="shared" si="36"/>
        <v>1</v>
      </c>
      <c r="T23">
        <f t="shared" si="36"/>
        <v>1</v>
      </c>
      <c r="U23">
        <f t="shared" si="36"/>
        <v>0</v>
      </c>
      <c r="V23">
        <f t="shared" si="36"/>
        <v>0</v>
      </c>
      <c r="W23">
        <f t="shared" si="36"/>
        <v>0</v>
      </c>
      <c r="X23">
        <f t="shared" si="36"/>
        <v>0</v>
      </c>
      <c r="Y23">
        <f t="shared" si="36"/>
        <v>0</v>
      </c>
      <c r="Z23">
        <f t="shared" si="36"/>
        <v>0</v>
      </c>
    </row>
    <row r="24" spans="1:26">
      <c r="A24" s="13" t="s">
        <v>44</v>
      </c>
      <c r="C24" s="13"/>
      <c r="D24" t="s">
        <v>31</v>
      </c>
      <c r="E24" t="s">
        <v>31</v>
      </c>
      <c r="F24" t="s">
        <v>31</v>
      </c>
      <c r="G24" t="s">
        <v>31</v>
      </c>
      <c r="H24" t="s">
        <v>31</v>
      </c>
      <c r="I24" t="s">
        <v>31</v>
      </c>
      <c r="J24" t="s">
        <v>31</v>
      </c>
      <c r="K24" t="s">
        <v>31</v>
      </c>
      <c r="L24" t="s">
        <v>31</v>
      </c>
      <c r="M24" t="s">
        <v>31</v>
      </c>
      <c r="O24" s="13" t="s">
        <v>65</v>
      </c>
      <c r="P24" s="13" t="s">
        <v>125</v>
      </c>
      <c r="Q24">
        <f t="shared" si="35"/>
        <v>0</v>
      </c>
      <c r="R24">
        <f t="shared" si="36"/>
        <v>0</v>
      </c>
      <c r="S24">
        <f t="shared" si="36"/>
        <v>0</v>
      </c>
      <c r="T24">
        <f t="shared" si="36"/>
        <v>0</v>
      </c>
      <c r="U24">
        <f t="shared" si="36"/>
        <v>0</v>
      </c>
      <c r="V24">
        <f t="shared" si="36"/>
        <v>1</v>
      </c>
      <c r="W24">
        <f t="shared" si="36"/>
        <v>0</v>
      </c>
      <c r="X24">
        <f t="shared" si="36"/>
        <v>1</v>
      </c>
      <c r="Y24">
        <f t="shared" si="36"/>
        <v>0</v>
      </c>
      <c r="Z24">
        <f t="shared" si="36"/>
        <v>0</v>
      </c>
    </row>
    <row r="25" spans="1:26">
      <c r="A25" s="13" t="s">
        <v>45</v>
      </c>
      <c r="D25">
        <v>25</v>
      </c>
      <c r="E25">
        <v>25</v>
      </c>
      <c r="F25">
        <v>18</v>
      </c>
      <c r="G25">
        <v>15</v>
      </c>
      <c r="H25">
        <v>12</v>
      </c>
      <c r="I25">
        <v>16</v>
      </c>
      <c r="J25">
        <v>14</v>
      </c>
      <c r="K25">
        <v>13</v>
      </c>
      <c r="L25">
        <v>13</v>
      </c>
      <c r="M25">
        <v>19</v>
      </c>
      <c r="O25" s="13" t="s">
        <v>65</v>
      </c>
      <c r="P25" s="13" t="s">
        <v>127</v>
      </c>
      <c r="Q25">
        <f t="shared" ref="Q25:Q38" si="37">D37</f>
        <v>0</v>
      </c>
      <c r="R25">
        <f t="shared" ref="R25:R38" si="38">E37</f>
        <v>0</v>
      </c>
      <c r="S25">
        <f t="shared" ref="S25:S38" si="39">F37</f>
        <v>1</v>
      </c>
      <c r="T25">
        <f t="shared" ref="T25:T38" si="40">G37</f>
        <v>0</v>
      </c>
      <c r="U25">
        <f t="shared" ref="U25:U38" si="41">H37</f>
        <v>0</v>
      </c>
      <c r="V25">
        <f t="shared" ref="V25:V38" si="42">I37</f>
        <v>1</v>
      </c>
      <c r="W25">
        <f t="shared" ref="W25:W38" si="43">J37</f>
        <v>0</v>
      </c>
      <c r="X25">
        <f t="shared" ref="X25:X38" si="44">K37</f>
        <v>0</v>
      </c>
      <c r="Y25">
        <f t="shared" ref="Y25:Y38" si="45">L37</f>
        <v>0</v>
      </c>
      <c r="Z25">
        <f t="shared" ref="Z25:Z38" si="46">M37</f>
        <v>0</v>
      </c>
    </row>
    <row r="26" spans="1:26">
      <c r="A26" s="13"/>
      <c r="B26" s="13"/>
      <c r="C26" s="13"/>
      <c r="O26" s="13" t="s">
        <v>65</v>
      </c>
      <c r="P26" s="13" t="s">
        <v>93</v>
      </c>
      <c r="Q26">
        <f t="shared" si="37"/>
        <v>3</v>
      </c>
      <c r="R26">
        <f t="shared" si="38"/>
        <v>1</v>
      </c>
      <c r="S26">
        <f t="shared" si="39"/>
        <v>2</v>
      </c>
      <c r="T26">
        <f t="shared" si="40"/>
        <v>6</v>
      </c>
      <c r="U26">
        <f t="shared" si="41"/>
        <v>1</v>
      </c>
      <c r="V26">
        <f t="shared" si="42"/>
        <v>1</v>
      </c>
      <c r="W26">
        <f t="shared" si="43"/>
        <v>0</v>
      </c>
      <c r="X26">
        <f t="shared" si="44"/>
        <v>0</v>
      </c>
      <c r="Y26">
        <f t="shared" si="45"/>
        <v>0</v>
      </c>
      <c r="Z26">
        <f t="shared" si="46"/>
        <v>0</v>
      </c>
    </row>
    <row r="27" spans="1:26">
      <c r="A27" s="13" t="s">
        <v>54</v>
      </c>
      <c r="B27" s="13" t="s">
        <v>55</v>
      </c>
      <c r="C27" s="13" t="s">
        <v>112</v>
      </c>
      <c r="D27">
        <v>0</v>
      </c>
      <c r="E27">
        <v>4</v>
      </c>
      <c r="F27">
        <v>2</v>
      </c>
      <c r="G27">
        <v>0</v>
      </c>
      <c r="H27">
        <v>0</v>
      </c>
      <c r="I27">
        <v>1</v>
      </c>
      <c r="J27">
        <v>0</v>
      </c>
      <c r="K27">
        <v>0</v>
      </c>
      <c r="L27">
        <v>0</v>
      </c>
      <c r="M27">
        <v>0</v>
      </c>
      <c r="O27" s="13" t="s">
        <v>65</v>
      </c>
      <c r="P27" s="13" t="s">
        <v>132</v>
      </c>
      <c r="Q27">
        <f t="shared" si="37"/>
        <v>2</v>
      </c>
      <c r="R27">
        <f t="shared" si="38"/>
        <v>1</v>
      </c>
      <c r="S27">
        <f t="shared" si="39"/>
        <v>2</v>
      </c>
      <c r="T27">
        <f t="shared" si="40"/>
        <v>1</v>
      </c>
      <c r="U27">
        <f t="shared" si="41"/>
        <v>0</v>
      </c>
      <c r="V27">
        <f t="shared" si="42"/>
        <v>1</v>
      </c>
      <c r="W27">
        <f t="shared" si="43"/>
        <v>0</v>
      </c>
      <c r="X27">
        <f t="shared" si="44"/>
        <v>0</v>
      </c>
      <c r="Y27">
        <f t="shared" si="45"/>
        <v>0</v>
      </c>
      <c r="Z27">
        <f t="shared" si="46"/>
        <v>0</v>
      </c>
    </row>
    <row r="28" spans="1:26">
      <c r="B28" s="13" t="s">
        <v>55</v>
      </c>
      <c r="C28" s="13" t="s">
        <v>113</v>
      </c>
      <c r="D28">
        <v>0</v>
      </c>
      <c r="E28">
        <v>0</v>
      </c>
      <c r="F28">
        <v>1</v>
      </c>
      <c r="G28">
        <v>1</v>
      </c>
      <c r="H28">
        <v>1</v>
      </c>
      <c r="I28">
        <v>1</v>
      </c>
      <c r="J28">
        <v>2</v>
      </c>
      <c r="K28">
        <v>2</v>
      </c>
      <c r="L28">
        <v>2</v>
      </c>
      <c r="M28">
        <v>0</v>
      </c>
      <c r="O28" s="13" t="s">
        <v>65</v>
      </c>
      <c r="P28" s="13" t="s">
        <v>133</v>
      </c>
      <c r="Q28">
        <f t="shared" si="37"/>
        <v>0</v>
      </c>
      <c r="R28">
        <f t="shared" si="38"/>
        <v>1</v>
      </c>
      <c r="S28">
        <f t="shared" si="39"/>
        <v>0</v>
      </c>
      <c r="T28">
        <f t="shared" si="40"/>
        <v>0</v>
      </c>
      <c r="U28">
        <f t="shared" si="41"/>
        <v>0</v>
      </c>
      <c r="V28">
        <f t="shared" si="42"/>
        <v>0</v>
      </c>
      <c r="W28">
        <f t="shared" si="43"/>
        <v>0</v>
      </c>
      <c r="X28">
        <f t="shared" si="44"/>
        <v>0</v>
      </c>
      <c r="Y28">
        <f t="shared" si="45"/>
        <v>0</v>
      </c>
      <c r="Z28">
        <f t="shared" si="46"/>
        <v>0</v>
      </c>
    </row>
    <row r="29" spans="1:26">
      <c r="A29" s="13"/>
      <c r="B29" s="13" t="s">
        <v>55</v>
      </c>
      <c r="C29" s="13" t="s">
        <v>460</v>
      </c>
      <c r="D29">
        <v>0</v>
      </c>
      <c r="E29">
        <v>0</v>
      </c>
      <c r="F29">
        <v>0</v>
      </c>
      <c r="G29">
        <v>0</v>
      </c>
      <c r="H29">
        <v>0</v>
      </c>
      <c r="I29">
        <v>0</v>
      </c>
      <c r="J29">
        <v>0</v>
      </c>
      <c r="K29">
        <v>0</v>
      </c>
      <c r="L29">
        <v>1</v>
      </c>
      <c r="M29">
        <v>1</v>
      </c>
      <c r="O29" s="13" t="s">
        <v>65</v>
      </c>
      <c r="P29" s="13" t="s">
        <v>137</v>
      </c>
      <c r="Q29">
        <f t="shared" si="37"/>
        <v>5</v>
      </c>
      <c r="R29">
        <f t="shared" si="38"/>
        <v>5</v>
      </c>
      <c r="S29">
        <f t="shared" si="39"/>
        <v>1</v>
      </c>
      <c r="T29">
        <f t="shared" si="40"/>
        <v>3</v>
      </c>
      <c r="U29">
        <f t="shared" si="41"/>
        <v>4</v>
      </c>
      <c r="V29">
        <f t="shared" si="42"/>
        <v>3</v>
      </c>
      <c r="W29">
        <f t="shared" si="43"/>
        <v>3</v>
      </c>
      <c r="X29">
        <f t="shared" si="44"/>
        <v>4</v>
      </c>
      <c r="Y29">
        <f t="shared" si="45"/>
        <v>5</v>
      </c>
      <c r="Z29">
        <f t="shared" si="46"/>
        <v>7</v>
      </c>
    </row>
    <row r="30" spans="1:26">
      <c r="A30" s="13"/>
      <c r="B30" s="13" t="s">
        <v>55</v>
      </c>
      <c r="C30" s="13" t="s">
        <v>115</v>
      </c>
      <c r="D30">
        <v>3</v>
      </c>
      <c r="E30">
        <v>5</v>
      </c>
      <c r="F30">
        <v>1</v>
      </c>
      <c r="G30">
        <v>2</v>
      </c>
      <c r="H30">
        <v>2</v>
      </c>
      <c r="I30">
        <v>1</v>
      </c>
      <c r="J30">
        <v>1</v>
      </c>
      <c r="K30">
        <v>0</v>
      </c>
      <c r="L30">
        <v>0</v>
      </c>
      <c r="M30">
        <v>0</v>
      </c>
      <c r="O30" s="13" t="s">
        <v>65</v>
      </c>
      <c r="P30" s="13" t="s">
        <v>138</v>
      </c>
      <c r="Q30">
        <f t="shared" si="37"/>
        <v>0</v>
      </c>
      <c r="R30">
        <f t="shared" si="38"/>
        <v>1</v>
      </c>
      <c r="S30">
        <f t="shared" si="39"/>
        <v>1</v>
      </c>
      <c r="T30">
        <f t="shared" si="40"/>
        <v>0</v>
      </c>
      <c r="U30">
        <f t="shared" si="41"/>
        <v>0</v>
      </c>
      <c r="V30">
        <f t="shared" si="42"/>
        <v>1</v>
      </c>
      <c r="W30">
        <f t="shared" si="43"/>
        <v>0</v>
      </c>
      <c r="X30">
        <f t="shared" si="44"/>
        <v>0</v>
      </c>
      <c r="Y30">
        <f t="shared" si="45"/>
        <v>0</v>
      </c>
      <c r="Z30">
        <f t="shared" si="46"/>
        <v>1</v>
      </c>
    </row>
    <row r="31" spans="1:26">
      <c r="A31" s="13" t="s">
        <v>44</v>
      </c>
      <c r="C31" s="13"/>
      <c r="D31" t="s">
        <v>31</v>
      </c>
      <c r="E31" t="s">
        <v>31</v>
      </c>
      <c r="F31" t="s">
        <v>31</v>
      </c>
      <c r="G31" t="s">
        <v>31</v>
      </c>
      <c r="H31" t="s">
        <v>31</v>
      </c>
      <c r="I31" t="s">
        <v>31</v>
      </c>
      <c r="J31" t="s">
        <v>31</v>
      </c>
      <c r="K31" t="s">
        <v>31</v>
      </c>
      <c r="L31" t="s">
        <v>31</v>
      </c>
      <c r="M31" t="s">
        <v>31</v>
      </c>
      <c r="O31" s="13" t="s">
        <v>65</v>
      </c>
      <c r="P31" s="13" t="s">
        <v>139</v>
      </c>
      <c r="Q31">
        <f t="shared" si="37"/>
        <v>1</v>
      </c>
      <c r="R31">
        <f t="shared" si="38"/>
        <v>1</v>
      </c>
      <c r="S31">
        <f t="shared" si="39"/>
        <v>0</v>
      </c>
      <c r="T31">
        <f t="shared" si="40"/>
        <v>1</v>
      </c>
      <c r="U31">
        <f t="shared" si="41"/>
        <v>0</v>
      </c>
      <c r="V31">
        <f t="shared" si="42"/>
        <v>0</v>
      </c>
      <c r="W31">
        <f t="shared" si="43"/>
        <v>0</v>
      </c>
      <c r="X31">
        <f t="shared" si="44"/>
        <v>0</v>
      </c>
      <c r="Y31">
        <f t="shared" si="45"/>
        <v>0</v>
      </c>
      <c r="Z31">
        <f t="shared" si="46"/>
        <v>0</v>
      </c>
    </row>
    <row r="32" spans="1:26">
      <c r="A32" s="13" t="s">
        <v>45</v>
      </c>
      <c r="B32" s="13"/>
      <c r="C32" s="13"/>
      <c r="D32">
        <v>3</v>
      </c>
      <c r="E32">
        <v>9</v>
      </c>
      <c r="F32">
        <v>4</v>
      </c>
      <c r="G32">
        <v>3</v>
      </c>
      <c r="H32">
        <v>3</v>
      </c>
      <c r="I32">
        <v>3</v>
      </c>
      <c r="J32">
        <v>3</v>
      </c>
      <c r="K32">
        <v>2</v>
      </c>
      <c r="L32">
        <v>3</v>
      </c>
      <c r="M32">
        <v>1</v>
      </c>
      <c r="O32" s="13" t="s">
        <v>65</v>
      </c>
      <c r="P32" s="13" t="s">
        <v>462</v>
      </c>
      <c r="Q32">
        <f t="shared" si="37"/>
        <v>0</v>
      </c>
      <c r="R32">
        <f t="shared" si="38"/>
        <v>0</v>
      </c>
      <c r="S32">
        <f t="shared" si="39"/>
        <v>0</v>
      </c>
      <c r="T32">
        <f t="shared" si="40"/>
        <v>0</v>
      </c>
      <c r="U32">
        <f t="shared" si="41"/>
        <v>0</v>
      </c>
      <c r="V32">
        <f t="shared" si="42"/>
        <v>0</v>
      </c>
      <c r="W32">
        <f t="shared" si="43"/>
        <v>0</v>
      </c>
      <c r="X32">
        <f t="shared" si="44"/>
        <v>0</v>
      </c>
      <c r="Y32">
        <f t="shared" si="45"/>
        <v>1</v>
      </c>
      <c r="Z32">
        <f t="shared" si="46"/>
        <v>0</v>
      </c>
    </row>
    <row r="33" spans="1:26">
      <c r="A33" s="13"/>
      <c r="B33" s="13"/>
      <c r="C33" s="13"/>
      <c r="O33" s="13" t="s">
        <v>65</v>
      </c>
      <c r="P33" s="13" t="s">
        <v>140</v>
      </c>
      <c r="Q33">
        <f t="shared" si="37"/>
        <v>0</v>
      </c>
      <c r="R33">
        <f t="shared" si="38"/>
        <v>1</v>
      </c>
      <c r="S33">
        <f t="shared" si="39"/>
        <v>0</v>
      </c>
      <c r="T33">
        <f t="shared" si="40"/>
        <v>0</v>
      </c>
      <c r="U33">
        <f t="shared" si="41"/>
        <v>1</v>
      </c>
      <c r="V33">
        <f t="shared" si="42"/>
        <v>0</v>
      </c>
      <c r="W33">
        <f t="shared" si="43"/>
        <v>0</v>
      </c>
      <c r="X33">
        <f t="shared" si="44"/>
        <v>0</v>
      </c>
      <c r="Y33">
        <f t="shared" si="45"/>
        <v>0</v>
      </c>
      <c r="Z33">
        <f t="shared" si="46"/>
        <v>0</v>
      </c>
    </row>
    <row r="34" spans="1:26">
      <c r="A34" s="13" t="s">
        <v>64</v>
      </c>
      <c r="B34" s="13" t="s">
        <v>65</v>
      </c>
      <c r="C34" s="13" t="s">
        <v>122</v>
      </c>
      <c r="D34">
        <v>0</v>
      </c>
      <c r="E34">
        <v>0</v>
      </c>
      <c r="F34">
        <v>2</v>
      </c>
      <c r="G34">
        <v>0</v>
      </c>
      <c r="H34">
        <v>0</v>
      </c>
      <c r="I34">
        <v>0</v>
      </c>
      <c r="J34">
        <v>0</v>
      </c>
      <c r="K34">
        <v>1</v>
      </c>
      <c r="L34">
        <v>2</v>
      </c>
      <c r="M34">
        <v>0</v>
      </c>
      <c r="O34" s="13" t="s">
        <v>65</v>
      </c>
      <c r="P34" s="13" t="s">
        <v>143</v>
      </c>
      <c r="Q34">
        <f t="shared" si="37"/>
        <v>0</v>
      </c>
      <c r="R34">
        <f t="shared" si="38"/>
        <v>0</v>
      </c>
      <c r="S34">
        <f t="shared" si="39"/>
        <v>0</v>
      </c>
      <c r="T34">
        <f t="shared" si="40"/>
        <v>0</v>
      </c>
      <c r="U34">
        <f t="shared" si="41"/>
        <v>0</v>
      </c>
      <c r="V34">
        <f t="shared" si="42"/>
        <v>2</v>
      </c>
      <c r="W34">
        <f t="shared" si="43"/>
        <v>1</v>
      </c>
      <c r="X34">
        <f t="shared" si="44"/>
        <v>0</v>
      </c>
      <c r="Y34">
        <f t="shared" si="45"/>
        <v>1</v>
      </c>
      <c r="Z34">
        <f t="shared" si="46"/>
        <v>0</v>
      </c>
    </row>
    <row r="35" spans="1:26">
      <c r="B35" s="13" t="s">
        <v>65</v>
      </c>
      <c r="C35" s="13" t="s">
        <v>123</v>
      </c>
      <c r="D35">
        <v>1</v>
      </c>
      <c r="E35">
        <v>2</v>
      </c>
      <c r="F35">
        <v>1</v>
      </c>
      <c r="G35">
        <v>1</v>
      </c>
      <c r="H35">
        <v>0</v>
      </c>
      <c r="I35">
        <v>0</v>
      </c>
      <c r="J35">
        <v>0</v>
      </c>
      <c r="K35">
        <v>0</v>
      </c>
      <c r="L35">
        <v>0</v>
      </c>
      <c r="M35">
        <v>0</v>
      </c>
      <c r="O35" s="13" t="s">
        <v>65</v>
      </c>
      <c r="P35" s="13" t="s">
        <v>144</v>
      </c>
      <c r="Q35">
        <f t="shared" si="37"/>
        <v>0</v>
      </c>
      <c r="R35">
        <f t="shared" si="38"/>
        <v>0</v>
      </c>
      <c r="S35">
        <f t="shared" si="39"/>
        <v>0</v>
      </c>
      <c r="T35">
        <f t="shared" si="40"/>
        <v>0</v>
      </c>
      <c r="U35">
        <f t="shared" si="41"/>
        <v>0</v>
      </c>
      <c r="V35">
        <f t="shared" si="42"/>
        <v>0</v>
      </c>
      <c r="W35">
        <f t="shared" si="43"/>
        <v>0</v>
      </c>
      <c r="X35">
        <f t="shared" si="44"/>
        <v>0</v>
      </c>
      <c r="Y35">
        <f t="shared" si="45"/>
        <v>1</v>
      </c>
      <c r="Z35">
        <f t="shared" si="46"/>
        <v>0</v>
      </c>
    </row>
    <row r="36" spans="1:26">
      <c r="A36" s="13"/>
      <c r="B36" s="13" t="s">
        <v>65</v>
      </c>
      <c r="C36" s="13" t="s">
        <v>125</v>
      </c>
      <c r="D36">
        <v>0</v>
      </c>
      <c r="E36">
        <v>0</v>
      </c>
      <c r="F36">
        <v>0</v>
      </c>
      <c r="G36">
        <v>0</v>
      </c>
      <c r="H36">
        <v>0</v>
      </c>
      <c r="I36">
        <v>1</v>
      </c>
      <c r="J36">
        <v>0</v>
      </c>
      <c r="K36">
        <v>1</v>
      </c>
      <c r="L36">
        <v>0</v>
      </c>
      <c r="M36">
        <v>0</v>
      </c>
      <c r="O36" s="13" t="s">
        <v>65</v>
      </c>
      <c r="P36" s="13" t="s">
        <v>146</v>
      </c>
      <c r="Q36">
        <f t="shared" si="37"/>
        <v>0</v>
      </c>
      <c r="R36">
        <f t="shared" si="38"/>
        <v>0</v>
      </c>
      <c r="S36">
        <f t="shared" si="39"/>
        <v>0</v>
      </c>
      <c r="T36">
        <f t="shared" si="40"/>
        <v>0</v>
      </c>
      <c r="U36">
        <f t="shared" si="41"/>
        <v>1</v>
      </c>
      <c r="V36">
        <f t="shared" si="42"/>
        <v>0</v>
      </c>
      <c r="W36">
        <f t="shared" si="43"/>
        <v>0</v>
      </c>
      <c r="X36">
        <f t="shared" si="44"/>
        <v>0</v>
      </c>
      <c r="Y36">
        <f t="shared" si="45"/>
        <v>0</v>
      </c>
      <c r="Z36">
        <f t="shared" si="46"/>
        <v>1</v>
      </c>
    </row>
    <row r="37" spans="1:26">
      <c r="B37" s="13" t="s">
        <v>65</v>
      </c>
      <c r="C37" s="13" t="s">
        <v>127</v>
      </c>
      <c r="D37">
        <v>0</v>
      </c>
      <c r="E37">
        <v>0</v>
      </c>
      <c r="F37">
        <v>1</v>
      </c>
      <c r="G37">
        <v>0</v>
      </c>
      <c r="H37">
        <v>0</v>
      </c>
      <c r="I37">
        <v>1</v>
      </c>
      <c r="J37">
        <v>0</v>
      </c>
      <c r="K37">
        <v>0</v>
      </c>
      <c r="L37">
        <v>0</v>
      </c>
      <c r="M37">
        <v>0</v>
      </c>
      <c r="O37" s="13" t="s">
        <v>65</v>
      </c>
      <c r="P37" s="13" t="s">
        <v>148</v>
      </c>
      <c r="Q37">
        <f t="shared" si="37"/>
        <v>0</v>
      </c>
      <c r="R37">
        <f t="shared" si="38"/>
        <v>0</v>
      </c>
      <c r="S37">
        <f t="shared" si="39"/>
        <v>1</v>
      </c>
      <c r="T37">
        <f t="shared" si="40"/>
        <v>0</v>
      </c>
      <c r="U37">
        <f t="shared" si="41"/>
        <v>0</v>
      </c>
      <c r="V37">
        <f t="shared" si="42"/>
        <v>1</v>
      </c>
      <c r="W37">
        <f t="shared" si="43"/>
        <v>0</v>
      </c>
      <c r="X37">
        <f t="shared" si="44"/>
        <v>0</v>
      </c>
      <c r="Y37">
        <f t="shared" si="45"/>
        <v>1</v>
      </c>
      <c r="Z37">
        <f t="shared" si="46"/>
        <v>0</v>
      </c>
    </row>
    <row r="38" spans="1:26">
      <c r="B38" s="13" t="s">
        <v>65</v>
      </c>
      <c r="C38" s="13" t="s">
        <v>93</v>
      </c>
      <c r="D38">
        <v>3</v>
      </c>
      <c r="E38">
        <v>1</v>
      </c>
      <c r="F38">
        <v>2</v>
      </c>
      <c r="G38">
        <v>6</v>
      </c>
      <c r="H38">
        <v>1</v>
      </c>
      <c r="I38">
        <v>1</v>
      </c>
      <c r="J38">
        <v>0</v>
      </c>
      <c r="K38">
        <v>0</v>
      </c>
      <c r="L38">
        <v>0</v>
      </c>
      <c r="M38">
        <v>0</v>
      </c>
      <c r="O38" s="13" t="s">
        <v>65</v>
      </c>
      <c r="P38" s="13" t="s">
        <v>150</v>
      </c>
      <c r="Q38">
        <f t="shared" si="37"/>
        <v>0</v>
      </c>
      <c r="R38">
        <f t="shared" si="38"/>
        <v>0</v>
      </c>
      <c r="S38">
        <f t="shared" si="39"/>
        <v>0</v>
      </c>
      <c r="T38">
        <f t="shared" si="40"/>
        <v>0</v>
      </c>
      <c r="U38">
        <f t="shared" si="41"/>
        <v>0</v>
      </c>
      <c r="V38">
        <f t="shared" si="42"/>
        <v>0</v>
      </c>
      <c r="W38">
        <f t="shared" si="43"/>
        <v>0</v>
      </c>
      <c r="X38">
        <f t="shared" si="44"/>
        <v>0</v>
      </c>
      <c r="Y38">
        <f t="shared" si="45"/>
        <v>1</v>
      </c>
      <c r="Z38">
        <f t="shared" si="46"/>
        <v>0</v>
      </c>
    </row>
    <row r="39" spans="1:26">
      <c r="B39" s="13" t="s">
        <v>65</v>
      </c>
      <c r="C39" s="13" t="s">
        <v>132</v>
      </c>
      <c r="D39">
        <v>2</v>
      </c>
      <c r="E39">
        <v>1</v>
      </c>
      <c r="F39">
        <v>2</v>
      </c>
      <c r="G39">
        <v>1</v>
      </c>
      <c r="H39">
        <v>0</v>
      </c>
      <c r="I39">
        <v>1</v>
      </c>
      <c r="J39">
        <v>0</v>
      </c>
      <c r="K39">
        <v>0</v>
      </c>
      <c r="L39">
        <v>0</v>
      </c>
      <c r="M39">
        <v>0</v>
      </c>
      <c r="P39" s="13"/>
    </row>
    <row r="40" spans="1:26">
      <c r="B40" s="13" t="s">
        <v>65</v>
      </c>
      <c r="C40" s="13" t="s">
        <v>133</v>
      </c>
      <c r="D40">
        <v>0</v>
      </c>
      <c r="E40">
        <v>1</v>
      </c>
      <c r="F40">
        <v>0</v>
      </c>
      <c r="G40">
        <v>0</v>
      </c>
      <c r="H40">
        <v>0</v>
      </c>
      <c r="I40">
        <v>0</v>
      </c>
      <c r="J40">
        <v>0</v>
      </c>
      <c r="K40">
        <v>0</v>
      </c>
      <c r="L40">
        <v>0</v>
      </c>
      <c r="M40">
        <v>0</v>
      </c>
      <c r="P40" s="13"/>
    </row>
    <row r="41" spans="1:26">
      <c r="B41" s="13" t="s">
        <v>65</v>
      </c>
      <c r="C41" s="13" t="s">
        <v>137</v>
      </c>
      <c r="D41">
        <v>5</v>
      </c>
      <c r="E41">
        <v>5</v>
      </c>
      <c r="F41">
        <v>1</v>
      </c>
      <c r="G41">
        <v>3</v>
      </c>
      <c r="H41">
        <v>4</v>
      </c>
      <c r="I41">
        <v>3</v>
      </c>
      <c r="J41">
        <v>3</v>
      </c>
      <c r="K41">
        <v>4</v>
      </c>
      <c r="L41">
        <v>5</v>
      </c>
      <c r="M41">
        <v>7</v>
      </c>
      <c r="O41" t="s">
        <v>269</v>
      </c>
      <c r="Q41">
        <f>SUM(Q3:Q38)</f>
        <v>48</v>
      </c>
      <c r="R41">
        <f t="shared" ref="R41:Z41" si="47">SUM(R3:R38)</f>
        <v>55</v>
      </c>
      <c r="S41">
        <f t="shared" si="47"/>
        <v>45</v>
      </c>
      <c r="T41">
        <f t="shared" si="47"/>
        <v>49</v>
      </c>
      <c r="U41">
        <f t="shared" si="47"/>
        <v>29</v>
      </c>
      <c r="V41">
        <f t="shared" si="47"/>
        <v>37</v>
      </c>
      <c r="W41">
        <f t="shared" si="47"/>
        <v>33</v>
      </c>
      <c r="X41">
        <f t="shared" si="47"/>
        <v>29</v>
      </c>
      <c r="Y41">
        <f t="shared" si="47"/>
        <v>34</v>
      </c>
      <c r="Z41">
        <f t="shared" si="47"/>
        <v>36</v>
      </c>
    </row>
    <row r="42" spans="1:26">
      <c r="B42" s="13" t="s">
        <v>65</v>
      </c>
      <c r="C42" s="13" t="s">
        <v>138</v>
      </c>
      <c r="D42">
        <v>0</v>
      </c>
      <c r="E42">
        <v>1</v>
      </c>
      <c r="F42">
        <v>1</v>
      </c>
      <c r="G42">
        <v>0</v>
      </c>
      <c r="H42">
        <v>0</v>
      </c>
      <c r="I42">
        <v>1</v>
      </c>
      <c r="J42">
        <v>0</v>
      </c>
      <c r="K42">
        <v>0</v>
      </c>
      <c r="L42">
        <v>0</v>
      </c>
      <c r="M42">
        <v>1</v>
      </c>
      <c r="O42" t="s">
        <v>268</v>
      </c>
      <c r="P42" t="s">
        <v>200</v>
      </c>
      <c r="Q42">
        <f>D55</f>
        <v>48</v>
      </c>
      <c r="R42">
        <f t="shared" ref="R42:Z42" si="48">E55</f>
        <v>55</v>
      </c>
      <c r="S42">
        <f t="shared" si="48"/>
        <v>45</v>
      </c>
      <c r="T42">
        <f t="shared" si="48"/>
        <v>49</v>
      </c>
      <c r="U42">
        <f t="shared" si="48"/>
        <v>29</v>
      </c>
      <c r="V42">
        <f t="shared" si="48"/>
        <v>37</v>
      </c>
      <c r="W42">
        <f t="shared" si="48"/>
        <v>33</v>
      </c>
      <c r="X42">
        <f t="shared" si="48"/>
        <v>29</v>
      </c>
      <c r="Y42">
        <f t="shared" si="48"/>
        <v>34</v>
      </c>
      <c r="Z42">
        <f t="shared" si="48"/>
        <v>36</v>
      </c>
    </row>
    <row r="43" spans="1:26">
      <c r="B43" s="13" t="s">
        <v>65</v>
      </c>
      <c r="C43" s="13" t="s">
        <v>139</v>
      </c>
      <c r="D43">
        <v>1</v>
      </c>
      <c r="E43">
        <v>1</v>
      </c>
      <c r="F43">
        <v>0</v>
      </c>
      <c r="G43">
        <v>1</v>
      </c>
      <c r="H43">
        <v>0</v>
      </c>
      <c r="I43">
        <v>0</v>
      </c>
      <c r="J43">
        <v>0</v>
      </c>
      <c r="K43">
        <v>0</v>
      </c>
      <c r="L43">
        <v>0</v>
      </c>
      <c r="M43">
        <v>0</v>
      </c>
    </row>
    <row r="44" spans="1:26">
      <c r="B44" s="13" t="s">
        <v>65</v>
      </c>
      <c r="C44" s="13" t="s">
        <v>462</v>
      </c>
      <c r="D44">
        <v>0</v>
      </c>
      <c r="E44">
        <v>0</v>
      </c>
      <c r="F44">
        <v>0</v>
      </c>
      <c r="G44">
        <v>0</v>
      </c>
      <c r="H44">
        <v>0</v>
      </c>
      <c r="I44">
        <v>0</v>
      </c>
      <c r="J44">
        <v>0</v>
      </c>
      <c r="K44">
        <v>0</v>
      </c>
      <c r="L44">
        <v>1</v>
      </c>
      <c r="M44">
        <v>0</v>
      </c>
    </row>
    <row r="45" spans="1:26">
      <c r="B45" s="13" t="s">
        <v>65</v>
      </c>
      <c r="C45" s="13" t="s">
        <v>140</v>
      </c>
      <c r="D45">
        <v>0</v>
      </c>
      <c r="E45">
        <v>1</v>
      </c>
      <c r="F45">
        <v>0</v>
      </c>
      <c r="G45">
        <v>0</v>
      </c>
      <c r="H45">
        <v>1</v>
      </c>
      <c r="I45">
        <v>0</v>
      </c>
      <c r="J45">
        <v>0</v>
      </c>
      <c r="K45">
        <v>0</v>
      </c>
      <c r="L45">
        <v>0</v>
      </c>
      <c r="M45">
        <v>0</v>
      </c>
    </row>
    <row r="46" spans="1:26">
      <c r="B46" s="13" t="s">
        <v>65</v>
      </c>
      <c r="C46" s="13" t="s">
        <v>143</v>
      </c>
      <c r="D46">
        <v>0</v>
      </c>
      <c r="E46">
        <v>0</v>
      </c>
      <c r="F46">
        <v>0</v>
      </c>
      <c r="G46">
        <v>0</v>
      </c>
      <c r="H46">
        <v>0</v>
      </c>
      <c r="I46">
        <v>2</v>
      </c>
      <c r="J46">
        <v>1</v>
      </c>
      <c r="K46">
        <v>0</v>
      </c>
      <c r="L46">
        <v>1</v>
      </c>
      <c r="M46">
        <v>0</v>
      </c>
    </row>
    <row r="47" spans="1:26">
      <c r="B47" s="13" t="s">
        <v>65</v>
      </c>
      <c r="C47" s="13" t="s">
        <v>144</v>
      </c>
      <c r="D47">
        <v>0</v>
      </c>
      <c r="E47">
        <v>0</v>
      </c>
      <c r="F47">
        <v>0</v>
      </c>
      <c r="G47">
        <v>0</v>
      </c>
      <c r="H47">
        <v>0</v>
      </c>
      <c r="I47">
        <v>0</v>
      </c>
      <c r="J47">
        <v>0</v>
      </c>
      <c r="K47">
        <v>0</v>
      </c>
      <c r="L47">
        <v>1</v>
      </c>
      <c r="M47">
        <v>0</v>
      </c>
    </row>
    <row r="48" spans="1:26">
      <c r="B48" s="13" t="s">
        <v>65</v>
      </c>
      <c r="C48" s="13" t="s">
        <v>146</v>
      </c>
      <c r="D48">
        <v>0</v>
      </c>
      <c r="E48">
        <v>0</v>
      </c>
      <c r="F48">
        <v>0</v>
      </c>
      <c r="G48">
        <v>0</v>
      </c>
      <c r="H48">
        <v>1</v>
      </c>
      <c r="I48">
        <v>0</v>
      </c>
      <c r="J48">
        <v>0</v>
      </c>
      <c r="K48">
        <v>0</v>
      </c>
      <c r="L48">
        <v>0</v>
      </c>
      <c r="M48">
        <v>1</v>
      </c>
    </row>
    <row r="49" spans="1:13">
      <c r="A49" s="13"/>
      <c r="B49" s="13" t="s">
        <v>65</v>
      </c>
      <c r="C49" s="13" t="s">
        <v>148</v>
      </c>
      <c r="D49">
        <v>0</v>
      </c>
      <c r="E49">
        <v>0</v>
      </c>
      <c r="F49">
        <v>1</v>
      </c>
      <c r="G49">
        <v>0</v>
      </c>
      <c r="H49">
        <v>0</v>
      </c>
      <c r="I49">
        <v>1</v>
      </c>
      <c r="J49">
        <v>0</v>
      </c>
      <c r="K49">
        <v>0</v>
      </c>
      <c r="L49">
        <v>1</v>
      </c>
      <c r="M49">
        <v>0</v>
      </c>
    </row>
    <row r="50" spans="1:13">
      <c r="A50" s="13"/>
      <c r="B50" s="13" t="s">
        <v>65</v>
      </c>
      <c r="C50" s="13" t="s">
        <v>150</v>
      </c>
      <c r="D50">
        <v>0</v>
      </c>
      <c r="E50">
        <v>0</v>
      </c>
      <c r="F50">
        <v>0</v>
      </c>
      <c r="G50">
        <v>0</v>
      </c>
      <c r="H50">
        <v>0</v>
      </c>
      <c r="I50">
        <v>0</v>
      </c>
      <c r="J50">
        <v>0</v>
      </c>
      <c r="K50">
        <v>0</v>
      </c>
      <c r="L50">
        <v>1</v>
      </c>
      <c r="M50">
        <v>0</v>
      </c>
    </row>
    <row r="51" spans="1:13">
      <c r="A51" s="13" t="s">
        <v>44</v>
      </c>
      <c r="C51" s="13"/>
      <c r="D51" t="s">
        <v>31</v>
      </c>
      <c r="E51" t="s">
        <v>31</v>
      </c>
      <c r="F51" t="s">
        <v>31</v>
      </c>
      <c r="G51" t="s">
        <v>31</v>
      </c>
      <c r="H51" t="s">
        <v>31</v>
      </c>
      <c r="I51" t="s">
        <v>31</v>
      </c>
      <c r="J51" t="s">
        <v>31</v>
      </c>
      <c r="K51" t="s">
        <v>31</v>
      </c>
      <c r="L51" t="s">
        <v>31</v>
      </c>
      <c r="M51" t="s">
        <v>31</v>
      </c>
    </row>
    <row r="52" spans="1:13">
      <c r="A52" s="13" t="s">
        <v>45</v>
      </c>
      <c r="C52" s="13"/>
      <c r="D52">
        <v>12</v>
      </c>
      <c r="E52">
        <v>13</v>
      </c>
      <c r="F52">
        <v>11</v>
      </c>
      <c r="G52">
        <v>12</v>
      </c>
      <c r="H52">
        <v>7</v>
      </c>
      <c r="I52">
        <v>11</v>
      </c>
      <c r="J52">
        <v>4</v>
      </c>
      <c r="K52">
        <v>6</v>
      </c>
      <c r="L52">
        <v>12</v>
      </c>
      <c r="M52">
        <v>9</v>
      </c>
    </row>
    <row r="53" spans="1:13">
      <c r="A53" s="13"/>
    </row>
    <row r="54" spans="1:13">
      <c r="A54" s="13"/>
      <c r="B54" s="13"/>
      <c r="D54" t="s">
        <v>31</v>
      </c>
      <c r="E54" t="s">
        <v>31</v>
      </c>
      <c r="F54" t="s">
        <v>31</v>
      </c>
      <c r="G54" t="s">
        <v>31</v>
      </c>
      <c r="H54" t="s">
        <v>31</v>
      </c>
      <c r="I54" t="s">
        <v>31</v>
      </c>
      <c r="J54" t="s">
        <v>31</v>
      </c>
      <c r="K54" t="s">
        <v>31</v>
      </c>
      <c r="L54" t="s">
        <v>31</v>
      </c>
      <c r="M54" t="s">
        <v>31</v>
      </c>
    </row>
    <row r="55" spans="1:13">
      <c r="A55" s="13" t="s">
        <v>45</v>
      </c>
      <c r="D55">
        <v>48</v>
      </c>
      <c r="E55">
        <v>55</v>
      </c>
      <c r="F55">
        <v>45</v>
      </c>
      <c r="G55">
        <v>49</v>
      </c>
      <c r="H55">
        <v>29</v>
      </c>
      <c r="I55">
        <v>37</v>
      </c>
      <c r="J55">
        <v>33</v>
      </c>
      <c r="K55">
        <v>29</v>
      </c>
      <c r="L55">
        <v>34</v>
      </c>
      <c r="M55">
        <v>36</v>
      </c>
    </row>
    <row r="58" spans="1:13">
      <c r="A58" s="1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70F5-BD87-4246-BEB2-5FE4682549A3}">
  <sheetPr>
    <tabColor rgb="FF92D050"/>
  </sheetPr>
  <dimension ref="A1:O79"/>
  <sheetViews>
    <sheetView zoomScaleNormal="100" workbookViewId="0"/>
  </sheetViews>
  <sheetFormatPr defaultRowHeight="15"/>
  <cols>
    <col min="1" max="1" width="33.7109375" bestFit="1" customWidth="1"/>
    <col min="2" max="11" width="9.140625" customWidth="1"/>
  </cols>
  <sheetData>
    <row r="1" spans="1:15" ht="23.25" customHeight="1">
      <c r="A1" s="63" t="s">
        <v>6</v>
      </c>
      <c r="B1" s="63"/>
      <c r="C1" s="63"/>
      <c r="D1" s="63"/>
      <c r="E1" s="63"/>
      <c r="F1" s="63"/>
      <c r="G1" s="63"/>
      <c r="H1" s="63"/>
      <c r="I1" s="63"/>
      <c r="J1" s="63"/>
      <c r="K1" s="63"/>
    </row>
    <row r="2" spans="1:15" ht="23.25">
      <c r="A2" s="63" t="s">
        <v>436</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c r="M3" s="66"/>
      <c r="N3" s="66"/>
      <c r="O3" s="66"/>
    </row>
    <row r="7" spans="1:15">
      <c r="A7" s="69" t="s">
        <v>266</v>
      </c>
      <c r="B7" s="70" t="s">
        <v>248</v>
      </c>
      <c r="C7" s="70" t="s">
        <v>249</v>
      </c>
      <c r="D7" s="70" t="s">
        <v>250</v>
      </c>
      <c r="E7" s="70" t="s">
        <v>251</v>
      </c>
      <c r="F7" s="70" t="s">
        <v>252</v>
      </c>
      <c r="G7" s="70" t="s">
        <v>253</v>
      </c>
      <c r="H7" s="70" t="s">
        <v>254</v>
      </c>
      <c r="I7" s="70" t="s">
        <v>314</v>
      </c>
      <c r="J7" s="70" t="s">
        <v>384</v>
      </c>
      <c r="K7" s="70" t="s">
        <v>466</v>
      </c>
    </row>
    <row r="8" spans="1:15">
      <c r="A8" s="15" t="s">
        <v>42</v>
      </c>
      <c r="B8" s="16"/>
      <c r="C8" s="16"/>
      <c r="D8" s="16"/>
      <c r="E8" s="16"/>
      <c r="F8" s="16"/>
      <c r="G8" s="16"/>
      <c r="H8" s="16"/>
      <c r="I8" s="16"/>
      <c r="J8" s="16"/>
      <c r="K8" s="16"/>
    </row>
    <row r="9" spans="1:15">
      <c r="A9" s="21" t="s">
        <v>82</v>
      </c>
      <c r="B9" s="16">
        <v>0</v>
      </c>
      <c r="C9" s="16">
        <v>0</v>
      </c>
      <c r="D9" s="16">
        <v>11</v>
      </c>
      <c r="E9" s="16">
        <v>9</v>
      </c>
      <c r="F9" s="16">
        <v>12</v>
      </c>
      <c r="G9" s="16">
        <v>12</v>
      </c>
      <c r="H9" s="16">
        <v>10</v>
      </c>
      <c r="I9" s="16">
        <v>8</v>
      </c>
      <c r="J9" s="16">
        <v>7</v>
      </c>
      <c r="K9" s="16">
        <v>7</v>
      </c>
    </row>
    <row r="10" spans="1:15">
      <c r="A10" s="21" t="s">
        <v>153</v>
      </c>
      <c r="B10" s="16">
        <v>7</v>
      </c>
      <c r="C10" s="16">
        <v>5</v>
      </c>
      <c r="D10" s="16">
        <v>4</v>
      </c>
      <c r="E10" s="16">
        <v>1</v>
      </c>
      <c r="F10" s="16">
        <v>0</v>
      </c>
      <c r="G10" s="16">
        <v>2</v>
      </c>
      <c r="H10" s="16">
        <v>1</v>
      </c>
      <c r="I10" s="16">
        <v>1</v>
      </c>
      <c r="J10" s="16">
        <v>1</v>
      </c>
      <c r="K10" s="16">
        <v>1</v>
      </c>
    </row>
    <row r="11" spans="1:15">
      <c r="A11" s="21" t="s">
        <v>83</v>
      </c>
      <c r="B11" s="16">
        <v>17</v>
      </c>
      <c r="C11" s="16">
        <v>13</v>
      </c>
      <c r="D11" s="16">
        <v>12</v>
      </c>
      <c r="E11" s="16">
        <v>14</v>
      </c>
      <c r="F11" s="16">
        <v>14</v>
      </c>
      <c r="G11" s="16">
        <v>41</v>
      </c>
      <c r="H11" s="16">
        <v>24</v>
      </c>
      <c r="I11" s="16">
        <v>31</v>
      </c>
      <c r="J11" s="16">
        <v>25</v>
      </c>
      <c r="K11" s="16">
        <v>27</v>
      </c>
    </row>
    <row r="12" spans="1:15">
      <c r="A12" s="21" t="s">
        <v>58</v>
      </c>
      <c r="B12" s="16">
        <v>0</v>
      </c>
      <c r="C12" s="16">
        <v>0</v>
      </c>
      <c r="D12" s="16">
        <v>0</v>
      </c>
      <c r="E12" s="16">
        <v>4</v>
      </c>
      <c r="F12" s="16">
        <v>5</v>
      </c>
      <c r="G12" s="16">
        <v>13</v>
      </c>
      <c r="H12" s="16">
        <v>8</v>
      </c>
      <c r="I12" s="16">
        <v>2</v>
      </c>
      <c r="J12" s="16">
        <v>1</v>
      </c>
      <c r="K12" s="16">
        <v>0</v>
      </c>
    </row>
    <row r="13" spans="1:15">
      <c r="A13" s="21" t="s">
        <v>85</v>
      </c>
      <c r="B13" s="16">
        <v>0</v>
      </c>
      <c r="C13" s="16">
        <v>0</v>
      </c>
      <c r="D13" s="16">
        <v>0</v>
      </c>
      <c r="E13" s="16">
        <v>0</v>
      </c>
      <c r="F13" s="16">
        <v>0</v>
      </c>
      <c r="G13" s="16">
        <v>0</v>
      </c>
      <c r="H13" s="16">
        <v>0</v>
      </c>
      <c r="I13" s="16">
        <v>0</v>
      </c>
      <c r="J13" s="16">
        <v>4</v>
      </c>
      <c r="K13" s="16">
        <v>11</v>
      </c>
    </row>
    <row r="14" spans="1:15">
      <c r="A14" s="15" t="s">
        <v>270</v>
      </c>
      <c r="B14" s="16">
        <v>24</v>
      </c>
      <c r="C14" s="16">
        <v>18</v>
      </c>
      <c r="D14" s="16">
        <v>27</v>
      </c>
      <c r="E14" s="16">
        <v>28</v>
      </c>
      <c r="F14" s="16">
        <v>31</v>
      </c>
      <c r="G14" s="16">
        <v>68</v>
      </c>
      <c r="H14" s="16">
        <v>43</v>
      </c>
      <c r="I14" s="16">
        <v>42</v>
      </c>
      <c r="J14" s="16">
        <v>38</v>
      </c>
      <c r="K14" s="16">
        <v>46</v>
      </c>
    </row>
    <row r="15" spans="1:15">
      <c r="A15" s="15" t="s">
        <v>92</v>
      </c>
      <c r="B15" s="16"/>
      <c r="C15" s="16"/>
      <c r="D15" s="16"/>
      <c r="E15" s="16"/>
      <c r="F15" s="16"/>
      <c r="G15" s="16"/>
      <c r="H15" s="16"/>
      <c r="I15" s="16"/>
      <c r="J15" s="16"/>
      <c r="K15" s="16"/>
    </row>
    <row r="16" spans="1:15">
      <c r="A16" s="21" t="s">
        <v>93</v>
      </c>
      <c r="B16" s="16">
        <v>0</v>
      </c>
      <c r="C16" s="16">
        <v>0</v>
      </c>
      <c r="D16" s="16">
        <v>0</v>
      </c>
      <c r="E16" s="16">
        <v>0</v>
      </c>
      <c r="F16" s="16">
        <v>0</v>
      </c>
      <c r="G16" s="16">
        <v>0</v>
      </c>
      <c r="H16" s="16">
        <v>7</v>
      </c>
      <c r="I16" s="16">
        <v>21</v>
      </c>
      <c r="J16" s="16">
        <v>15</v>
      </c>
      <c r="K16" s="16">
        <v>11</v>
      </c>
    </row>
    <row r="17" spans="1:12">
      <c r="A17" s="21" t="s">
        <v>155</v>
      </c>
      <c r="B17" s="16">
        <v>0</v>
      </c>
      <c r="C17" s="16">
        <v>0</v>
      </c>
      <c r="D17" s="16">
        <v>0</v>
      </c>
      <c r="E17" s="16">
        <v>0</v>
      </c>
      <c r="F17" s="16">
        <v>0</v>
      </c>
      <c r="G17" s="16">
        <v>0</v>
      </c>
      <c r="H17" s="16">
        <v>1</v>
      </c>
      <c r="I17" s="16">
        <v>5</v>
      </c>
      <c r="J17" s="16">
        <v>4</v>
      </c>
      <c r="K17" s="16">
        <v>4</v>
      </c>
    </row>
    <row r="18" spans="1:12">
      <c r="A18" s="21" t="s">
        <v>58</v>
      </c>
      <c r="B18" s="16">
        <v>0</v>
      </c>
      <c r="C18" s="16">
        <v>0</v>
      </c>
      <c r="D18" s="16">
        <v>0</v>
      </c>
      <c r="E18" s="16">
        <v>0</v>
      </c>
      <c r="F18" s="16">
        <v>0</v>
      </c>
      <c r="G18" s="16">
        <v>0</v>
      </c>
      <c r="H18" s="16">
        <v>4</v>
      </c>
      <c r="I18" s="16">
        <v>11</v>
      </c>
      <c r="J18" s="16">
        <v>12</v>
      </c>
      <c r="K18" s="16">
        <v>16</v>
      </c>
    </row>
    <row r="19" spans="1:12">
      <c r="A19" s="21" t="s">
        <v>154</v>
      </c>
      <c r="B19" s="16">
        <v>0</v>
      </c>
      <c r="C19" s="16">
        <v>0</v>
      </c>
      <c r="D19" s="16">
        <v>0</v>
      </c>
      <c r="E19" s="16">
        <v>0</v>
      </c>
      <c r="F19" s="16">
        <v>0</v>
      </c>
      <c r="G19" s="16">
        <v>0</v>
      </c>
      <c r="H19" s="16">
        <v>4</v>
      </c>
      <c r="I19" s="16">
        <v>3</v>
      </c>
      <c r="J19" s="16">
        <v>2</v>
      </c>
      <c r="K19" s="16">
        <v>2</v>
      </c>
    </row>
    <row r="20" spans="1:12">
      <c r="A20" s="15" t="s">
        <v>282</v>
      </c>
      <c r="B20" s="16">
        <v>0</v>
      </c>
      <c r="C20" s="16">
        <v>0</v>
      </c>
      <c r="D20" s="16">
        <v>0</v>
      </c>
      <c r="E20" s="16">
        <v>0</v>
      </c>
      <c r="F20" s="16">
        <v>0</v>
      </c>
      <c r="G20" s="16">
        <v>0</v>
      </c>
      <c r="H20" s="16">
        <v>16</v>
      </c>
      <c r="I20" s="16">
        <v>40</v>
      </c>
      <c r="J20" s="16">
        <v>33</v>
      </c>
      <c r="K20" s="16">
        <v>33</v>
      </c>
    </row>
    <row r="21" spans="1:12">
      <c r="A21" s="15" t="s">
        <v>47</v>
      </c>
      <c r="B21" s="16"/>
      <c r="C21" s="16"/>
      <c r="D21" s="16"/>
      <c r="E21" s="16"/>
      <c r="F21" s="16"/>
      <c r="G21" s="16"/>
      <c r="H21" s="16"/>
      <c r="I21" s="16"/>
      <c r="J21" s="16"/>
      <c r="K21" s="16"/>
    </row>
    <row r="22" spans="1:12">
      <c r="A22" s="21" t="s">
        <v>98</v>
      </c>
      <c r="B22" s="16">
        <v>1</v>
      </c>
      <c r="C22" s="16">
        <v>3</v>
      </c>
      <c r="D22" s="16">
        <v>11</v>
      </c>
      <c r="E22" s="16">
        <v>10</v>
      </c>
      <c r="F22" s="16">
        <v>10</v>
      </c>
      <c r="G22" s="16">
        <v>12</v>
      </c>
      <c r="H22" s="16">
        <v>8</v>
      </c>
      <c r="I22" s="16">
        <v>5</v>
      </c>
      <c r="J22" s="16">
        <v>6</v>
      </c>
      <c r="K22" s="16">
        <v>7</v>
      </c>
    </row>
    <row r="23" spans="1:12">
      <c r="A23" s="21" t="s">
        <v>101</v>
      </c>
      <c r="B23" s="16">
        <v>17</v>
      </c>
      <c r="C23" s="16">
        <v>9</v>
      </c>
      <c r="D23" s="16">
        <v>8</v>
      </c>
      <c r="E23" s="16">
        <v>13</v>
      </c>
      <c r="F23" s="16">
        <v>10</v>
      </c>
      <c r="G23" s="16">
        <v>9</v>
      </c>
      <c r="H23" s="16">
        <v>7</v>
      </c>
      <c r="I23" s="16">
        <v>8</v>
      </c>
      <c r="J23" s="16">
        <v>6</v>
      </c>
      <c r="K23" s="16">
        <v>7</v>
      </c>
      <c r="L23" s="59"/>
    </row>
    <row r="24" spans="1:12" s="59" customFormat="1">
      <c r="A24" s="21" t="s">
        <v>100</v>
      </c>
      <c r="B24" s="16">
        <v>23</v>
      </c>
      <c r="C24" s="16">
        <v>23</v>
      </c>
      <c r="D24" s="16">
        <v>30</v>
      </c>
      <c r="E24" s="16">
        <v>28</v>
      </c>
      <c r="F24" s="16">
        <v>34</v>
      </c>
      <c r="G24" s="16">
        <v>20</v>
      </c>
      <c r="H24" s="16">
        <v>14</v>
      </c>
      <c r="I24" s="16">
        <v>13</v>
      </c>
      <c r="J24" s="16">
        <v>18</v>
      </c>
      <c r="K24" s="16">
        <v>14</v>
      </c>
    </row>
    <row r="25" spans="1:12">
      <c r="A25" s="21" t="s">
        <v>102</v>
      </c>
      <c r="B25" s="16">
        <v>11</v>
      </c>
      <c r="C25" s="16">
        <v>7</v>
      </c>
      <c r="D25" s="16">
        <v>5</v>
      </c>
      <c r="E25" s="16">
        <v>12</v>
      </c>
      <c r="F25" s="16">
        <v>13</v>
      </c>
      <c r="G25" s="16">
        <v>7</v>
      </c>
      <c r="H25" s="16">
        <v>5</v>
      </c>
      <c r="I25" s="16">
        <v>1</v>
      </c>
      <c r="J25" s="16">
        <v>2</v>
      </c>
      <c r="K25" s="16">
        <v>1</v>
      </c>
    </row>
    <row r="26" spans="1:12">
      <c r="A26" s="21" t="s">
        <v>58</v>
      </c>
      <c r="B26" s="16">
        <v>0</v>
      </c>
      <c r="C26" s="16">
        <v>0</v>
      </c>
      <c r="D26" s="16">
        <v>0</v>
      </c>
      <c r="E26" s="16">
        <v>0</v>
      </c>
      <c r="F26" s="16">
        <v>2</v>
      </c>
      <c r="G26" s="16">
        <v>1</v>
      </c>
      <c r="H26" s="16">
        <v>1</v>
      </c>
      <c r="I26" s="16">
        <v>0</v>
      </c>
      <c r="J26" s="16">
        <v>0</v>
      </c>
      <c r="K26" s="16">
        <v>0</v>
      </c>
    </row>
    <row r="27" spans="1:12">
      <c r="A27" s="21" t="s">
        <v>360</v>
      </c>
      <c r="B27" s="16">
        <v>0</v>
      </c>
      <c r="C27" s="16">
        <v>0</v>
      </c>
      <c r="D27" s="16">
        <v>0</v>
      </c>
      <c r="E27" s="16">
        <v>0</v>
      </c>
      <c r="F27" s="16">
        <v>0</v>
      </c>
      <c r="G27" s="16">
        <v>0</v>
      </c>
      <c r="H27" s="16">
        <v>0</v>
      </c>
      <c r="I27" s="16">
        <v>14</v>
      </c>
      <c r="J27" s="16">
        <v>24</v>
      </c>
      <c r="K27" s="16">
        <v>25</v>
      </c>
    </row>
    <row r="28" spans="1:12">
      <c r="A28" s="21" t="s">
        <v>103</v>
      </c>
      <c r="B28" s="16">
        <v>54</v>
      </c>
      <c r="C28" s="16">
        <v>86</v>
      </c>
      <c r="D28" s="16">
        <v>95</v>
      </c>
      <c r="E28" s="16">
        <v>90</v>
      </c>
      <c r="F28" s="16">
        <v>82</v>
      </c>
      <c r="G28" s="16">
        <v>64</v>
      </c>
      <c r="H28" s="16">
        <v>36</v>
      </c>
      <c r="I28" s="16">
        <v>22</v>
      </c>
      <c r="J28" s="16">
        <v>8</v>
      </c>
      <c r="K28" s="16">
        <v>5</v>
      </c>
    </row>
    <row r="29" spans="1:12">
      <c r="A29" s="21" t="s">
        <v>99</v>
      </c>
      <c r="B29" s="16">
        <v>6</v>
      </c>
      <c r="C29" s="16">
        <v>3</v>
      </c>
      <c r="D29" s="16">
        <v>3</v>
      </c>
      <c r="E29" s="16">
        <v>6</v>
      </c>
      <c r="F29" s="16">
        <v>4</v>
      </c>
      <c r="G29" s="16">
        <v>0</v>
      </c>
      <c r="H29" s="16">
        <v>1</v>
      </c>
      <c r="I29" s="16">
        <v>1</v>
      </c>
      <c r="J29" s="16">
        <v>2</v>
      </c>
      <c r="K29" s="16">
        <v>1</v>
      </c>
    </row>
    <row r="30" spans="1:12">
      <c r="A30" s="21" t="s">
        <v>156</v>
      </c>
      <c r="B30" s="16">
        <v>0</v>
      </c>
      <c r="C30" s="16">
        <v>0</v>
      </c>
      <c r="D30" s="16">
        <v>1</v>
      </c>
      <c r="E30" s="16">
        <v>0</v>
      </c>
      <c r="F30" s="16">
        <v>0</v>
      </c>
      <c r="G30" s="16">
        <v>0</v>
      </c>
      <c r="H30" s="16">
        <v>0</v>
      </c>
      <c r="I30" s="16">
        <v>0</v>
      </c>
      <c r="J30" s="16">
        <v>0</v>
      </c>
      <c r="K30" s="16">
        <v>0</v>
      </c>
    </row>
    <row r="31" spans="1:12">
      <c r="A31" s="21" t="s">
        <v>104</v>
      </c>
      <c r="B31" s="16">
        <v>7</v>
      </c>
      <c r="C31" s="16">
        <v>7</v>
      </c>
      <c r="D31" s="16">
        <v>17</v>
      </c>
      <c r="E31" s="16">
        <v>22</v>
      </c>
      <c r="F31" s="16">
        <v>14</v>
      </c>
      <c r="G31" s="16">
        <v>13</v>
      </c>
      <c r="H31" s="16">
        <v>7</v>
      </c>
      <c r="I31" s="16">
        <v>5</v>
      </c>
      <c r="J31" s="16">
        <v>9</v>
      </c>
      <c r="K31" s="16">
        <v>14</v>
      </c>
    </row>
    <row r="32" spans="1:12">
      <c r="A32" s="21" t="s">
        <v>157</v>
      </c>
      <c r="B32" s="16">
        <v>0</v>
      </c>
      <c r="C32" s="16">
        <v>0</v>
      </c>
      <c r="D32" s="16">
        <v>2</v>
      </c>
      <c r="E32" s="16">
        <v>3</v>
      </c>
      <c r="F32" s="16">
        <v>1</v>
      </c>
      <c r="G32" s="16">
        <v>2</v>
      </c>
      <c r="H32" s="16">
        <v>1</v>
      </c>
      <c r="I32" s="16">
        <v>0</v>
      </c>
      <c r="J32" s="16">
        <v>0</v>
      </c>
      <c r="K32" s="16">
        <v>0</v>
      </c>
    </row>
    <row r="33" spans="1:11">
      <c r="A33" s="21" t="s">
        <v>105</v>
      </c>
      <c r="B33" s="16">
        <v>0</v>
      </c>
      <c r="C33" s="16">
        <v>0</v>
      </c>
      <c r="D33" s="16">
        <v>3</v>
      </c>
      <c r="E33" s="16">
        <v>2</v>
      </c>
      <c r="F33" s="16">
        <v>1</v>
      </c>
      <c r="G33" s="16">
        <v>1</v>
      </c>
      <c r="H33" s="16">
        <v>2</v>
      </c>
      <c r="I33" s="16">
        <v>3</v>
      </c>
      <c r="J33" s="16">
        <v>3</v>
      </c>
      <c r="K33" s="16">
        <v>3</v>
      </c>
    </row>
    <row r="34" spans="1:11">
      <c r="A34" s="21" t="s">
        <v>106</v>
      </c>
      <c r="B34" s="16">
        <v>12</v>
      </c>
      <c r="C34" s="16">
        <v>8</v>
      </c>
      <c r="D34" s="16">
        <v>11</v>
      </c>
      <c r="E34" s="16">
        <v>9</v>
      </c>
      <c r="F34" s="16">
        <v>3</v>
      </c>
      <c r="G34" s="16">
        <v>5</v>
      </c>
      <c r="H34" s="16">
        <v>11</v>
      </c>
      <c r="I34" s="16">
        <v>8</v>
      </c>
      <c r="J34" s="16">
        <v>9</v>
      </c>
      <c r="K34" s="16">
        <v>4</v>
      </c>
    </row>
    <row r="35" spans="1:11">
      <c r="A35" s="21" t="s">
        <v>158</v>
      </c>
      <c r="B35" s="16">
        <v>0</v>
      </c>
      <c r="C35" s="16">
        <v>1</v>
      </c>
      <c r="D35" s="16">
        <v>7</v>
      </c>
      <c r="E35" s="16">
        <v>18</v>
      </c>
      <c r="F35" s="16">
        <v>2</v>
      </c>
      <c r="G35" s="16">
        <v>2</v>
      </c>
      <c r="H35" s="16">
        <v>4</v>
      </c>
      <c r="I35" s="16">
        <v>4</v>
      </c>
      <c r="J35" s="16">
        <v>4</v>
      </c>
      <c r="K35" s="16">
        <v>1</v>
      </c>
    </row>
    <row r="36" spans="1:11">
      <c r="A36" s="21" t="s">
        <v>159</v>
      </c>
      <c r="B36" s="16">
        <v>0</v>
      </c>
      <c r="C36" s="16">
        <v>0</v>
      </c>
      <c r="D36" s="16">
        <v>0</v>
      </c>
      <c r="E36" s="16">
        <v>0</v>
      </c>
      <c r="F36" s="16">
        <v>0</v>
      </c>
      <c r="G36" s="16">
        <v>0</v>
      </c>
      <c r="H36" s="16">
        <v>2</v>
      </c>
      <c r="I36" s="16">
        <v>2</v>
      </c>
      <c r="J36" s="16">
        <v>2</v>
      </c>
      <c r="K36" s="16">
        <v>1</v>
      </c>
    </row>
    <row r="37" spans="1:11">
      <c r="A37" s="21" t="s">
        <v>109</v>
      </c>
      <c r="B37" s="16">
        <v>1</v>
      </c>
      <c r="C37" s="16">
        <v>5</v>
      </c>
      <c r="D37" s="16">
        <v>4</v>
      </c>
      <c r="E37" s="16">
        <v>14</v>
      </c>
      <c r="F37" s="16">
        <v>8</v>
      </c>
      <c r="G37" s="16">
        <v>9</v>
      </c>
      <c r="H37" s="16">
        <v>5</v>
      </c>
      <c r="I37" s="16">
        <v>6</v>
      </c>
      <c r="J37" s="16">
        <v>9</v>
      </c>
      <c r="K37" s="16">
        <v>5</v>
      </c>
    </row>
    <row r="38" spans="1:11">
      <c r="A38" s="21" t="s">
        <v>107</v>
      </c>
      <c r="B38" s="16">
        <v>106</v>
      </c>
      <c r="C38" s="16">
        <v>112</v>
      </c>
      <c r="D38" s="16">
        <v>101</v>
      </c>
      <c r="E38" s="16">
        <v>149</v>
      </c>
      <c r="F38" s="16">
        <v>119</v>
      </c>
      <c r="G38" s="16">
        <v>123</v>
      </c>
      <c r="H38" s="16">
        <v>121</v>
      </c>
      <c r="I38" s="16">
        <v>152</v>
      </c>
      <c r="J38" s="16">
        <v>80</v>
      </c>
      <c r="K38" s="16">
        <v>107</v>
      </c>
    </row>
    <row r="39" spans="1:11">
      <c r="A39" s="21" t="s">
        <v>108</v>
      </c>
      <c r="B39" s="16">
        <v>0</v>
      </c>
      <c r="C39" s="16">
        <v>0</v>
      </c>
      <c r="D39" s="16">
        <v>0</v>
      </c>
      <c r="E39" s="16">
        <v>1</v>
      </c>
      <c r="F39" s="16">
        <v>1</v>
      </c>
      <c r="G39" s="16">
        <v>0</v>
      </c>
      <c r="H39" s="16">
        <v>0</v>
      </c>
      <c r="I39" s="16">
        <v>1</v>
      </c>
      <c r="J39" s="16">
        <v>0</v>
      </c>
      <c r="K39" s="16">
        <v>2</v>
      </c>
    </row>
    <row r="40" spans="1:11">
      <c r="A40" s="15" t="s">
        <v>271</v>
      </c>
      <c r="B40" s="16">
        <v>238</v>
      </c>
      <c r="C40" s="16">
        <v>264</v>
      </c>
      <c r="D40" s="16">
        <v>298</v>
      </c>
      <c r="E40" s="16">
        <v>377</v>
      </c>
      <c r="F40" s="16">
        <v>304</v>
      </c>
      <c r="G40" s="16">
        <v>268</v>
      </c>
      <c r="H40" s="16">
        <v>225</v>
      </c>
      <c r="I40" s="16">
        <v>245</v>
      </c>
      <c r="J40" s="16">
        <v>182</v>
      </c>
      <c r="K40" s="16">
        <v>197</v>
      </c>
    </row>
    <row r="41" spans="1:11">
      <c r="A41" s="15" t="s">
        <v>55</v>
      </c>
      <c r="B41" s="16"/>
      <c r="C41" s="16"/>
      <c r="D41" s="16"/>
      <c r="E41" s="16"/>
      <c r="F41" s="16"/>
      <c r="G41" s="16"/>
      <c r="H41" s="16"/>
      <c r="I41" s="16"/>
      <c r="J41" s="16"/>
      <c r="K41" s="16"/>
    </row>
    <row r="42" spans="1:11">
      <c r="A42" s="21" t="s">
        <v>160</v>
      </c>
      <c r="B42" s="16">
        <v>3</v>
      </c>
      <c r="C42" s="16">
        <v>5</v>
      </c>
      <c r="D42" s="16">
        <v>4</v>
      </c>
      <c r="E42" s="16">
        <v>3</v>
      </c>
      <c r="F42" s="16">
        <v>2</v>
      </c>
      <c r="G42" s="16">
        <v>2</v>
      </c>
      <c r="H42" s="16">
        <v>3</v>
      </c>
      <c r="I42" s="16">
        <v>1</v>
      </c>
      <c r="J42" s="16">
        <v>4</v>
      </c>
      <c r="K42" s="16">
        <v>6</v>
      </c>
    </row>
    <row r="43" spans="1:11">
      <c r="A43" s="21" t="s">
        <v>58</v>
      </c>
      <c r="B43" s="16">
        <v>0</v>
      </c>
      <c r="C43" s="16">
        <v>0</v>
      </c>
      <c r="D43" s="16">
        <v>0</v>
      </c>
      <c r="E43" s="16">
        <v>0</v>
      </c>
      <c r="F43" s="16">
        <v>0</v>
      </c>
      <c r="G43" s="16">
        <v>1</v>
      </c>
      <c r="H43" s="16">
        <v>0</v>
      </c>
      <c r="I43" s="16">
        <v>0</v>
      </c>
      <c r="J43" s="16">
        <v>0</v>
      </c>
      <c r="K43" s="16">
        <v>0</v>
      </c>
    </row>
    <row r="44" spans="1:11">
      <c r="A44" s="21" t="s">
        <v>163</v>
      </c>
      <c r="B44" s="16">
        <v>3</v>
      </c>
      <c r="C44" s="16">
        <v>1</v>
      </c>
      <c r="D44" s="16">
        <v>1</v>
      </c>
      <c r="E44" s="16">
        <v>2</v>
      </c>
      <c r="F44" s="16">
        <v>2</v>
      </c>
      <c r="G44" s="16">
        <v>1</v>
      </c>
      <c r="H44" s="16">
        <v>1</v>
      </c>
      <c r="I44" s="16">
        <v>1</v>
      </c>
      <c r="J44" s="16">
        <v>0</v>
      </c>
      <c r="K44" s="16">
        <v>0</v>
      </c>
    </row>
    <row r="45" spans="1:11">
      <c r="A45" s="21" t="s">
        <v>161</v>
      </c>
      <c r="B45" s="16">
        <v>6</v>
      </c>
      <c r="C45" s="16">
        <v>1</v>
      </c>
      <c r="D45" s="16">
        <v>4</v>
      </c>
      <c r="E45" s="16">
        <v>1</v>
      </c>
      <c r="F45" s="16">
        <v>2</v>
      </c>
      <c r="G45" s="16">
        <v>2</v>
      </c>
      <c r="H45" s="16">
        <v>4</v>
      </c>
      <c r="I45" s="16">
        <v>4</v>
      </c>
      <c r="J45" s="16">
        <v>2</v>
      </c>
      <c r="K45" s="16">
        <v>1</v>
      </c>
    </row>
    <row r="46" spans="1:11" s="59" customFormat="1">
      <c r="A46" s="62" t="s">
        <v>113</v>
      </c>
      <c r="B46" s="100">
        <v>5</v>
      </c>
      <c r="C46" s="100">
        <v>3</v>
      </c>
      <c r="D46" s="100">
        <v>0</v>
      </c>
      <c r="E46" s="100">
        <v>6</v>
      </c>
      <c r="F46" s="100">
        <v>4</v>
      </c>
      <c r="G46" s="100">
        <v>4</v>
      </c>
      <c r="H46" s="100">
        <v>2</v>
      </c>
      <c r="I46" s="100">
        <v>3</v>
      </c>
      <c r="J46" s="100">
        <v>1</v>
      </c>
      <c r="K46" s="100">
        <v>1</v>
      </c>
    </row>
    <row r="47" spans="1:11">
      <c r="A47" s="21" t="s">
        <v>680</v>
      </c>
      <c r="B47" s="16">
        <v>5</v>
      </c>
      <c r="C47" s="16">
        <v>4</v>
      </c>
      <c r="D47" s="16">
        <v>7</v>
      </c>
      <c r="E47" s="16">
        <v>9</v>
      </c>
      <c r="F47" s="16">
        <v>6</v>
      </c>
      <c r="G47" s="16">
        <v>9</v>
      </c>
      <c r="H47" s="16">
        <v>13</v>
      </c>
      <c r="I47" s="16">
        <v>5</v>
      </c>
      <c r="J47" s="16">
        <v>6</v>
      </c>
      <c r="K47" s="16">
        <v>7</v>
      </c>
    </row>
    <row r="48" spans="1:11">
      <c r="A48" s="21" t="s">
        <v>162</v>
      </c>
      <c r="B48" s="16">
        <v>0</v>
      </c>
      <c r="C48" s="16">
        <v>2</v>
      </c>
      <c r="D48" s="16">
        <v>4</v>
      </c>
      <c r="E48" s="16">
        <v>5</v>
      </c>
      <c r="F48" s="16">
        <v>4</v>
      </c>
      <c r="G48" s="16">
        <v>4</v>
      </c>
      <c r="H48" s="16">
        <v>3</v>
      </c>
      <c r="I48" s="16">
        <v>6</v>
      </c>
      <c r="J48" s="16">
        <v>3</v>
      </c>
      <c r="K48" s="16">
        <v>8</v>
      </c>
    </row>
    <row r="49" spans="1:11">
      <c r="A49" s="15" t="s">
        <v>272</v>
      </c>
      <c r="B49" s="16">
        <v>22</v>
      </c>
      <c r="C49" s="16">
        <v>16</v>
      </c>
      <c r="D49" s="16">
        <v>20</v>
      </c>
      <c r="E49" s="16">
        <v>26</v>
      </c>
      <c r="F49" s="16">
        <v>20</v>
      </c>
      <c r="G49" s="16">
        <v>23</v>
      </c>
      <c r="H49" s="16">
        <v>26</v>
      </c>
      <c r="I49" s="16">
        <v>20</v>
      </c>
      <c r="J49" s="16">
        <v>16</v>
      </c>
      <c r="K49" s="16">
        <v>23</v>
      </c>
    </row>
    <row r="50" spans="1:11">
      <c r="A50" s="15" t="s">
        <v>81</v>
      </c>
      <c r="B50" s="16"/>
      <c r="C50" s="16"/>
      <c r="D50" s="16"/>
      <c r="E50" s="16"/>
      <c r="F50" s="16"/>
      <c r="G50" s="16"/>
      <c r="H50" s="16"/>
      <c r="I50" s="16"/>
      <c r="J50" s="16"/>
      <c r="K50" s="16"/>
    </row>
    <row r="51" spans="1:11">
      <c r="A51" s="21" t="s">
        <v>58</v>
      </c>
      <c r="B51" s="16">
        <v>0</v>
      </c>
      <c r="C51" s="16">
        <v>0</v>
      </c>
      <c r="D51" s="16">
        <v>0</v>
      </c>
      <c r="E51" s="16">
        <v>0</v>
      </c>
      <c r="F51" s="16">
        <v>1</v>
      </c>
      <c r="G51" s="16">
        <v>1</v>
      </c>
      <c r="H51" s="16">
        <v>0</v>
      </c>
      <c r="I51" s="16">
        <v>0</v>
      </c>
      <c r="J51" s="16">
        <v>0</v>
      </c>
      <c r="K51" s="16">
        <v>0</v>
      </c>
    </row>
    <row r="52" spans="1:11">
      <c r="A52" s="21" t="s">
        <v>159</v>
      </c>
      <c r="B52" s="16">
        <v>1</v>
      </c>
      <c r="C52" s="16">
        <v>4</v>
      </c>
      <c r="D52" s="16">
        <v>3</v>
      </c>
      <c r="E52" s="16">
        <v>1</v>
      </c>
      <c r="F52" s="16">
        <v>6</v>
      </c>
      <c r="G52" s="16">
        <v>2</v>
      </c>
      <c r="H52" s="16">
        <v>0</v>
      </c>
      <c r="I52" s="16">
        <v>0</v>
      </c>
      <c r="J52" s="16">
        <v>0</v>
      </c>
      <c r="K52" s="16">
        <v>0</v>
      </c>
    </row>
    <row r="53" spans="1:11">
      <c r="A53" s="21" t="s">
        <v>173</v>
      </c>
      <c r="B53" s="16">
        <v>1</v>
      </c>
      <c r="C53" s="16">
        <v>5</v>
      </c>
      <c r="D53" s="16">
        <v>3</v>
      </c>
      <c r="E53" s="16">
        <v>6</v>
      </c>
      <c r="F53" s="16">
        <v>4</v>
      </c>
      <c r="G53" s="16">
        <v>8</v>
      </c>
      <c r="H53" s="16">
        <v>0</v>
      </c>
      <c r="I53" s="16">
        <v>0</v>
      </c>
      <c r="J53" s="16">
        <v>0</v>
      </c>
      <c r="K53" s="16">
        <v>0</v>
      </c>
    </row>
    <row r="54" spans="1:11">
      <c r="A54" s="15" t="s">
        <v>280</v>
      </c>
      <c r="B54" s="16">
        <v>2</v>
      </c>
      <c r="C54" s="16">
        <v>9</v>
      </c>
      <c r="D54" s="16">
        <v>6</v>
      </c>
      <c r="E54" s="16">
        <v>7</v>
      </c>
      <c r="F54" s="16">
        <v>11</v>
      </c>
      <c r="G54" s="16">
        <v>11</v>
      </c>
      <c r="H54" s="16">
        <v>0</v>
      </c>
      <c r="I54" s="16">
        <v>0</v>
      </c>
      <c r="J54" s="16">
        <v>0</v>
      </c>
      <c r="K54" s="16">
        <v>0</v>
      </c>
    </row>
    <row r="55" spans="1:11">
      <c r="A55" s="15" t="s">
        <v>65</v>
      </c>
      <c r="B55" s="16"/>
      <c r="C55" s="16"/>
      <c r="D55" s="16"/>
      <c r="E55" s="16"/>
      <c r="F55" s="16"/>
      <c r="G55" s="16"/>
      <c r="H55" s="16"/>
      <c r="I55" s="16"/>
      <c r="J55" s="16"/>
      <c r="K55" s="16"/>
    </row>
    <row r="56" spans="1:11">
      <c r="A56" s="21" t="s">
        <v>164</v>
      </c>
      <c r="B56" s="16">
        <v>1</v>
      </c>
      <c r="C56" s="16">
        <v>0</v>
      </c>
      <c r="D56" s="16">
        <v>3</v>
      </c>
      <c r="E56" s="16">
        <v>5</v>
      </c>
      <c r="F56" s="16">
        <v>1</v>
      </c>
      <c r="G56" s="16">
        <v>5</v>
      </c>
      <c r="H56" s="16">
        <v>1</v>
      </c>
      <c r="I56" s="16">
        <v>5</v>
      </c>
      <c r="J56" s="16">
        <v>4</v>
      </c>
      <c r="K56" s="16">
        <v>3</v>
      </c>
    </row>
    <row r="57" spans="1:11">
      <c r="A57" s="21" t="s">
        <v>121</v>
      </c>
      <c r="B57" s="16">
        <v>0</v>
      </c>
      <c r="C57" s="16">
        <v>0</v>
      </c>
      <c r="D57" s="16">
        <v>1</v>
      </c>
      <c r="E57" s="16">
        <v>2</v>
      </c>
      <c r="F57" s="16">
        <v>3</v>
      </c>
      <c r="G57" s="16">
        <v>2</v>
      </c>
      <c r="H57" s="16">
        <v>3</v>
      </c>
      <c r="I57" s="16">
        <v>2</v>
      </c>
      <c r="J57" s="16">
        <v>4</v>
      </c>
      <c r="K57" s="16">
        <v>0</v>
      </c>
    </row>
    <row r="58" spans="1:11">
      <c r="A58" s="21" t="s">
        <v>165</v>
      </c>
      <c r="B58" s="16">
        <v>2</v>
      </c>
      <c r="C58" s="16">
        <v>14</v>
      </c>
      <c r="D58" s="16">
        <v>3</v>
      </c>
      <c r="E58" s="16">
        <v>2</v>
      </c>
      <c r="F58" s="16">
        <v>5</v>
      </c>
      <c r="G58" s="16">
        <v>5</v>
      </c>
      <c r="H58" s="16">
        <v>2</v>
      </c>
      <c r="I58" s="16">
        <v>9</v>
      </c>
      <c r="J58" s="16">
        <v>0</v>
      </c>
      <c r="K58" s="16">
        <v>0</v>
      </c>
    </row>
    <row r="59" spans="1:11">
      <c r="A59" s="21" t="s">
        <v>354</v>
      </c>
      <c r="B59" s="16">
        <v>0</v>
      </c>
      <c r="C59" s="16">
        <v>0</v>
      </c>
      <c r="D59" s="16">
        <v>0</v>
      </c>
      <c r="E59" s="16">
        <v>0</v>
      </c>
      <c r="F59" s="16">
        <v>0</v>
      </c>
      <c r="G59" s="16">
        <v>0</v>
      </c>
      <c r="H59" s="16">
        <v>0</v>
      </c>
      <c r="I59" s="16">
        <v>22</v>
      </c>
      <c r="J59" s="16">
        <v>30</v>
      </c>
      <c r="K59" s="16">
        <v>32</v>
      </c>
    </row>
    <row r="60" spans="1:11">
      <c r="A60" s="21" t="s">
        <v>123</v>
      </c>
      <c r="B60" s="16">
        <v>3</v>
      </c>
      <c r="C60" s="16">
        <v>4</v>
      </c>
      <c r="D60" s="16">
        <v>8</v>
      </c>
      <c r="E60" s="16">
        <v>7</v>
      </c>
      <c r="F60" s="16">
        <v>11</v>
      </c>
      <c r="G60" s="16">
        <v>12</v>
      </c>
      <c r="H60" s="16">
        <v>7</v>
      </c>
      <c r="I60" s="16">
        <v>11</v>
      </c>
      <c r="J60" s="16">
        <v>13</v>
      </c>
      <c r="K60" s="16">
        <v>9</v>
      </c>
    </row>
    <row r="61" spans="1:11">
      <c r="A61" s="21" t="s">
        <v>125</v>
      </c>
      <c r="B61" s="16">
        <v>1</v>
      </c>
      <c r="C61" s="16">
        <v>2</v>
      </c>
      <c r="D61" s="16">
        <v>2</v>
      </c>
      <c r="E61" s="16">
        <v>1</v>
      </c>
      <c r="F61" s="16">
        <v>1</v>
      </c>
      <c r="G61" s="16">
        <v>2</v>
      </c>
      <c r="H61" s="16">
        <v>1</v>
      </c>
      <c r="I61" s="16">
        <v>3</v>
      </c>
      <c r="J61" s="16">
        <v>3</v>
      </c>
      <c r="K61" s="16">
        <v>4</v>
      </c>
    </row>
    <row r="62" spans="1:11">
      <c r="A62" s="21" t="s">
        <v>93</v>
      </c>
      <c r="B62" s="16">
        <v>6</v>
      </c>
      <c r="C62" s="16">
        <v>6</v>
      </c>
      <c r="D62" s="16">
        <v>3</v>
      </c>
      <c r="E62" s="16">
        <v>11</v>
      </c>
      <c r="F62" s="16">
        <v>16</v>
      </c>
      <c r="G62" s="16">
        <v>17</v>
      </c>
      <c r="H62" s="16">
        <v>2</v>
      </c>
      <c r="I62" s="16">
        <v>0</v>
      </c>
      <c r="J62" s="16">
        <v>0</v>
      </c>
      <c r="K62" s="16">
        <v>0</v>
      </c>
    </row>
    <row r="63" spans="1:11">
      <c r="A63" s="21" t="s">
        <v>155</v>
      </c>
      <c r="B63" s="16">
        <v>0</v>
      </c>
      <c r="C63" s="16">
        <v>0</v>
      </c>
      <c r="D63" s="16">
        <v>0</v>
      </c>
      <c r="E63" s="16">
        <v>0</v>
      </c>
      <c r="F63" s="16">
        <v>0</v>
      </c>
      <c r="G63" s="16">
        <v>1</v>
      </c>
      <c r="H63" s="16">
        <v>0</v>
      </c>
      <c r="I63" s="16">
        <v>0</v>
      </c>
      <c r="J63" s="16">
        <v>0</v>
      </c>
      <c r="K63" s="16">
        <v>0</v>
      </c>
    </row>
    <row r="64" spans="1:11">
      <c r="A64" s="21" t="s">
        <v>58</v>
      </c>
      <c r="B64" s="16">
        <v>0</v>
      </c>
      <c r="C64" s="16">
        <v>0</v>
      </c>
      <c r="D64" s="16">
        <v>0</v>
      </c>
      <c r="E64" s="16">
        <v>0</v>
      </c>
      <c r="F64" s="16">
        <v>7</v>
      </c>
      <c r="G64" s="16">
        <v>7</v>
      </c>
      <c r="H64" s="16">
        <v>10</v>
      </c>
      <c r="I64" s="16">
        <v>1</v>
      </c>
      <c r="J64" s="16">
        <v>0</v>
      </c>
      <c r="K64" s="16">
        <v>0</v>
      </c>
    </row>
    <row r="65" spans="1:11">
      <c r="A65" s="21" t="s">
        <v>166</v>
      </c>
      <c r="B65" s="16">
        <v>4</v>
      </c>
      <c r="C65" s="16">
        <v>4</v>
      </c>
      <c r="D65" s="16">
        <v>8</v>
      </c>
      <c r="E65" s="16">
        <v>2</v>
      </c>
      <c r="F65" s="16">
        <v>2</v>
      </c>
      <c r="G65" s="16">
        <v>1</v>
      </c>
      <c r="H65" s="16">
        <v>1</v>
      </c>
      <c r="I65" s="16">
        <v>5</v>
      </c>
      <c r="J65" s="16">
        <v>3</v>
      </c>
      <c r="K65" s="16">
        <v>4</v>
      </c>
    </row>
    <row r="66" spans="1:11">
      <c r="A66" s="21" t="s">
        <v>171</v>
      </c>
      <c r="B66" s="16">
        <v>2</v>
      </c>
      <c r="C66" s="16">
        <v>0</v>
      </c>
      <c r="D66" s="16">
        <v>0</v>
      </c>
      <c r="E66" s="16">
        <v>0</v>
      </c>
      <c r="F66" s="16">
        <v>0</v>
      </c>
      <c r="G66" s="16">
        <v>0</v>
      </c>
      <c r="H66" s="16">
        <v>0</v>
      </c>
      <c r="I66" s="16">
        <v>0</v>
      </c>
      <c r="J66" s="16">
        <v>0</v>
      </c>
      <c r="K66" s="16">
        <v>0</v>
      </c>
    </row>
    <row r="67" spans="1:11">
      <c r="A67" s="21" t="s">
        <v>180</v>
      </c>
      <c r="B67" s="16">
        <v>0</v>
      </c>
      <c r="C67" s="16">
        <v>0</v>
      </c>
      <c r="D67" s="16">
        <v>0</v>
      </c>
      <c r="E67" s="16">
        <v>0</v>
      </c>
      <c r="F67" s="16">
        <v>0</v>
      </c>
      <c r="G67" s="16">
        <v>0</v>
      </c>
      <c r="H67" s="16">
        <v>0</v>
      </c>
      <c r="I67" s="16">
        <v>1</v>
      </c>
      <c r="J67" s="16">
        <v>3</v>
      </c>
      <c r="K67" s="16">
        <v>2</v>
      </c>
    </row>
    <row r="68" spans="1:11">
      <c r="A68" s="21" t="s">
        <v>172</v>
      </c>
      <c r="B68" s="16">
        <v>3</v>
      </c>
      <c r="C68" s="16">
        <v>1</v>
      </c>
      <c r="D68" s="16">
        <v>5</v>
      </c>
      <c r="E68" s="16">
        <v>1</v>
      </c>
      <c r="F68" s="16">
        <v>4</v>
      </c>
      <c r="G68" s="16">
        <v>0</v>
      </c>
      <c r="H68" s="16">
        <v>1</v>
      </c>
      <c r="I68" s="16">
        <v>2</v>
      </c>
      <c r="J68" s="16">
        <v>0</v>
      </c>
      <c r="K68" s="16">
        <v>0</v>
      </c>
    </row>
    <row r="69" spans="1:11">
      <c r="A69" s="21" t="s">
        <v>167</v>
      </c>
      <c r="B69" s="16">
        <v>0</v>
      </c>
      <c r="C69" s="16">
        <v>0</v>
      </c>
      <c r="D69" s="16">
        <v>7</v>
      </c>
      <c r="E69" s="16">
        <v>4</v>
      </c>
      <c r="F69" s="16">
        <v>4</v>
      </c>
      <c r="G69" s="16">
        <v>7</v>
      </c>
      <c r="H69" s="16">
        <v>5</v>
      </c>
      <c r="I69" s="16">
        <v>5</v>
      </c>
      <c r="J69" s="16">
        <v>1</v>
      </c>
      <c r="K69" s="16">
        <v>2</v>
      </c>
    </row>
    <row r="70" spans="1:11">
      <c r="A70" s="21" t="s">
        <v>168</v>
      </c>
      <c r="B70" s="16">
        <v>10</v>
      </c>
      <c r="C70" s="16">
        <v>12</v>
      </c>
      <c r="D70" s="16">
        <v>17</v>
      </c>
      <c r="E70" s="16">
        <v>12</v>
      </c>
      <c r="F70" s="16">
        <v>10</v>
      </c>
      <c r="G70" s="16">
        <v>6</v>
      </c>
      <c r="H70" s="16">
        <v>5</v>
      </c>
      <c r="I70" s="16">
        <v>3</v>
      </c>
      <c r="J70" s="16">
        <v>4</v>
      </c>
      <c r="K70" s="16">
        <v>2</v>
      </c>
    </row>
    <row r="71" spans="1:11">
      <c r="A71" s="21" t="s">
        <v>142</v>
      </c>
      <c r="B71" s="16">
        <v>5</v>
      </c>
      <c r="C71" s="16">
        <v>2</v>
      </c>
      <c r="D71" s="16">
        <v>3</v>
      </c>
      <c r="E71" s="16">
        <v>1</v>
      </c>
      <c r="F71" s="16">
        <v>3</v>
      </c>
      <c r="G71" s="16">
        <v>3</v>
      </c>
      <c r="H71" s="16">
        <v>3</v>
      </c>
      <c r="I71" s="16">
        <v>1</v>
      </c>
      <c r="J71" s="16">
        <v>7</v>
      </c>
      <c r="K71" s="16">
        <v>3</v>
      </c>
    </row>
    <row r="72" spans="1:11">
      <c r="A72" s="21" t="s">
        <v>169</v>
      </c>
      <c r="B72" s="16">
        <v>2</v>
      </c>
      <c r="C72" s="16">
        <v>6</v>
      </c>
      <c r="D72" s="16">
        <v>3</v>
      </c>
      <c r="E72" s="16">
        <v>0</v>
      </c>
      <c r="F72" s="16">
        <v>0</v>
      </c>
      <c r="G72" s="16">
        <v>0</v>
      </c>
      <c r="H72" s="16">
        <v>0</v>
      </c>
      <c r="I72" s="16">
        <v>0</v>
      </c>
      <c r="J72" s="16">
        <v>0</v>
      </c>
      <c r="K72" s="16">
        <v>0</v>
      </c>
    </row>
    <row r="73" spans="1:11">
      <c r="A73" s="21" t="s">
        <v>170</v>
      </c>
      <c r="B73" s="16">
        <v>0</v>
      </c>
      <c r="C73" s="16">
        <v>0</v>
      </c>
      <c r="D73" s="16">
        <v>2</v>
      </c>
      <c r="E73" s="16">
        <v>3</v>
      </c>
      <c r="F73" s="16">
        <v>5</v>
      </c>
      <c r="G73" s="16">
        <v>8</v>
      </c>
      <c r="H73" s="16">
        <v>3</v>
      </c>
      <c r="I73" s="16">
        <v>1</v>
      </c>
      <c r="J73" s="16">
        <v>0</v>
      </c>
      <c r="K73" s="16">
        <v>1</v>
      </c>
    </row>
    <row r="74" spans="1:11">
      <c r="A74" s="21" t="s">
        <v>148</v>
      </c>
      <c r="B74" s="16">
        <v>0</v>
      </c>
      <c r="C74" s="16">
        <v>0</v>
      </c>
      <c r="D74" s="16">
        <v>0</v>
      </c>
      <c r="E74" s="16">
        <v>0</v>
      </c>
      <c r="F74" s="16">
        <v>0</v>
      </c>
      <c r="G74" s="16">
        <v>2</v>
      </c>
      <c r="H74" s="16">
        <v>3</v>
      </c>
      <c r="I74" s="16">
        <v>3</v>
      </c>
      <c r="J74" s="16">
        <v>3</v>
      </c>
      <c r="K74" s="16">
        <v>4</v>
      </c>
    </row>
    <row r="75" spans="1:11">
      <c r="A75" s="15" t="s">
        <v>273</v>
      </c>
      <c r="B75" s="16">
        <v>39</v>
      </c>
      <c r="C75" s="16">
        <v>51</v>
      </c>
      <c r="D75" s="16">
        <v>65</v>
      </c>
      <c r="E75" s="16">
        <v>51</v>
      </c>
      <c r="F75" s="16">
        <v>72</v>
      </c>
      <c r="G75" s="16">
        <v>78</v>
      </c>
      <c r="H75" s="16">
        <v>47</v>
      </c>
      <c r="I75" s="16">
        <v>74</v>
      </c>
      <c r="J75" s="16">
        <v>75</v>
      </c>
      <c r="K75" s="16">
        <v>66</v>
      </c>
    </row>
    <row r="76" spans="1:11">
      <c r="A76" s="15" t="s">
        <v>118</v>
      </c>
      <c r="B76" s="16"/>
      <c r="C76" s="16"/>
      <c r="D76" s="16"/>
      <c r="E76" s="16"/>
      <c r="F76" s="16"/>
      <c r="G76" s="16"/>
      <c r="H76" s="16"/>
      <c r="I76" s="16"/>
      <c r="J76" s="16"/>
      <c r="K76" s="16"/>
    </row>
    <row r="77" spans="1:11">
      <c r="A77" s="21" t="s">
        <v>349</v>
      </c>
      <c r="B77" s="16">
        <v>0</v>
      </c>
      <c r="C77" s="16">
        <v>0</v>
      </c>
      <c r="D77" s="16">
        <v>0</v>
      </c>
      <c r="E77" s="16">
        <v>0</v>
      </c>
      <c r="F77" s="16">
        <v>0</v>
      </c>
      <c r="G77" s="16">
        <v>0</v>
      </c>
      <c r="H77" s="16">
        <v>0</v>
      </c>
      <c r="I77" s="16">
        <v>3</v>
      </c>
      <c r="J77" s="16">
        <v>9</v>
      </c>
      <c r="K77" s="16">
        <v>20</v>
      </c>
    </row>
    <row r="78" spans="1:11">
      <c r="A78" s="15" t="s">
        <v>275</v>
      </c>
      <c r="B78" s="16">
        <v>0</v>
      </c>
      <c r="C78" s="16">
        <v>0</v>
      </c>
      <c r="D78" s="16">
        <v>0</v>
      </c>
      <c r="E78" s="16">
        <v>0</v>
      </c>
      <c r="F78" s="16">
        <v>0</v>
      </c>
      <c r="G78" s="16">
        <v>0</v>
      </c>
      <c r="H78" s="16">
        <v>0</v>
      </c>
      <c r="I78" s="16">
        <v>3</v>
      </c>
      <c r="J78" s="16">
        <v>9</v>
      </c>
      <c r="K78" s="16">
        <v>20</v>
      </c>
    </row>
    <row r="79" spans="1:11">
      <c r="A79" s="71" t="s">
        <v>276</v>
      </c>
      <c r="B79" s="70">
        <v>325</v>
      </c>
      <c r="C79" s="70">
        <v>358</v>
      </c>
      <c r="D79" s="70">
        <v>416</v>
      </c>
      <c r="E79" s="70">
        <v>489</v>
      </c>
      <c r="F79" s="70">
        <v>438</v>
      </c>
      <c r="G79" s="70">
        <v>448</v>
      </c>
      <c r="H79" s="70">
        <v>357</v>
      </c>
      <c r="I79" s="70">
        <v>424</v>
      </c>
      <c r="J79" s="70">
        <v>353</v>
      </c>
      <c r="K79" s="70">
        <v>385</v>
      </c>
    </row>
  </sheetData>
  <hyperlinks>
    <hyperlink ref="M2:O3" location="'Table of Contents'!A1" display="Click here to return to the Table of Contents" xr:uid="{21F1CAFB-3E00-4FDB-9A1F-1664F7D84B20}"/>
  </hyperlink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C531-7CF8-4208-965E-BEFD9BF1A1D5}">
  <sheetPr>
    <tabColor rgb="FF0070C0"/>
  </sheetPr>
  <dimension ref="A1:AA88"/>
  <sheetViews>
    <sheetView zoomScale="87" zoomScaleNormal="87" workbookViewId="0"/>
  </sheetViews>
  <sheetFormatPr defaultRowHeight="15"/>
  <cols>
    <col min="2" max="2" width="21.85546875" customWidth="1"/>
    <col min="15" max="15" width="9.85546875" customWidth="1"/>
    <col min="16" max="17" width="30" bestFit="1" customWidth="1"/>
  </cols>
  <sheetData>
    <row r="1" spans="1:27">
      <c r="A1" s="13" t="s">
        <v>37</v>
      </c>
      <c r="B1" s="13" t="s">
        <v>38</v>
      </c>
      <c r="C1" s="13" t="s">
        <v>386</v>
      </c>
      <c r="D1" s="13" t="s">
        <v>39</v>
      </c>
      <c r="E1" t="s">
        <v>19</v>
      </c>
      <c r="F1" t="s">
        <v>20</v>
      </c>
      <c r="G1" t="s">
        <v>21</v>
      </c>
      <c r="H1" t="s">
        <v>22</v>
      </c>
      <c r="I1" t="s">
        <v>23</v>
      </c>
      <c r="J1" t="s">
        <v>24</v>
      </c>
      <c r="K1" t="s">
        <v>25</v>
      </c>
      <c r="L1" t="s">
        <v>26</v>
      </c>
      <c r="M1" t="s">
        <v>27</v>
      </c>
      <c r="N1" t="s">
        <v>28</v>
      </c>
      <c r="P1" t="s">
        <v>228</v>
      </c>
    </row>
    <row r="2" spans="1:27">
      <c r="A2" s="13" t="s">
        <v>29</v>
      </c>
      <c r="B2" s="13" t="s">
        <v>40</v>
      </c>
      <c r="C2" s="13" t="s">
        <v>387</v>
      </c>
      <c r="D2" s="13" t="s">
        <v>40</v>
      </c>
      <c r="E2" t="s">
        <v>31</v>
      </c>
      <c r="F2" t="s">
        <v>31</v>
      </c>
      <c r="G2" t="s">
        <v>31</v>
      </c>
      <c r="H2" t="s">
        <v>31</v>
      </c>
      <c r="I2" t="s">
        <v>31</v>
      </c>
      <c r="J2" t="s">
        <v>31</v>
      </c>
      <c r="K2" t="s">
        <v>31</v>
      </c>
      <c r="L2" t="s">
        <v>31</v>
      </c>
      <c r="M2" t="s">
        <v>31</v>
      </c>
      <c r="N2" t="s">
        <v>31</v>
      </c>
      <c r="P2" s="13" t="s">
        <v>266</v>
      </c>
      <c r="Q2" s="13" t="s">
        <v>267</v>
      </c>
      <c r="R2" t="s">
        <v>230</v>
      </c>
      <c r="S2" t="s">
        <v>231</v>
      </c>
      <c r="T2" t="s">
        <v>232</v>
      </c>
      <c r="U2" t="s">
        <v>233</v>
      </c>
      <c r="V2" t="s">
        <v>234</v>
      </c>
      <c r="W2" t="s">
        <v>235</v>
      </c>
      <c r="X2" t="s">
        <v>236</v>
      </c>
      <c r="Y2" t="s">
        <v>310</v>
      </c>
      <c r="Z2" t="s">
        <v>383</v>
      </c>
      <c r="AA2" t="s">
        <v>463</v>
      </c>
    </row>
    <row r="3" spans="1:27">
      <c r="A3" s="13" t="s">
        <v>41</v>
      </c>
      <c r="B3" s="13" t="s">
        <v>42</v>
      </c>
      <c r="C3" s="13" t="s">
        <v>388</v>
      </c>
      <c r="D3" s="13" t="s">
        <v>82</v>
      </c>
      <c r="E3">
        <v>0</v>
      </c>
      <c r="F3">
        <v>0</v>
      </c>
      <c r="G3">
        <v>11</v>
      </c>
      <c r="H3">
        <v>9</v>
      </c>
      <c r="I3">
        <v>12</v>
      </c>
      <c r="J3">
        <v>12</v>
      </c>
      <c r="K3">
        <v>10</v>
      </c>
      <c r="L3">
        <v>8</v>
      </c>
      <c r="M3">
        <v>7</v>
      </c>
      <c r="N3">
        <v>7</v>
      </c>
      <c r="P3" s="13" t="s">
        <v>42</v>
      </c>
      <c r="Q3" s="13" t="s">
        <v>82</v>
      </c>
      <c r="R3">
        <f>E3</f>
        <v>0</v>
      </c>
      <c r="S3">
        <f t="shared" ref="S3:AA3" si="0">F3</f>
        <v>0</v>
      </c>
      <c r="T3">
        <f t="shared" si="0"/>
        <v>11</v>
      </c>
      <c r="U3">
        <f t="shared" si="0"/>
        <v>9</v>
      </c>
      <c r="V3">
        <f t="shared" si="0"/>
        <v>12</v>
      </c>
      <c r="W3">
        <f t="shared" si="0"/>
        <v>12</v>
      </c>
      <c r="X3">
        <f t="shared" si="0"/>
        <v>10</v>
      </c>
      <c r="Y3">
        <f t="shared" si="0"/>
        <v>8</v>
      </c>
      <c r="Z3">
        <f t="shared" si="0"/>
        <v>7</v>
      </c>
      <c r="AA3">
        <f t="shared" si="0"/>
        <v>7</v>
      </c>
    </row>
    <row r="4" spans="1:27">
      <c r="B4" s="13" t="s">
        <v>42</v>
      </c>
      <c r="C4" s="13" t="s">
        <v>389</v>
      </c>
      <c r="D4" s="13" t="s">
        <v>83</v>
      </c>
      <c r="E4">
        <v>17</v>
      </c>
      <c r="F4">
        <v>13</v>
      </c>
      <c r="G4">
        <v>12</v>
      </c>
      <c r="H4">
        <v>14</v>
      </c>
      <c r="I4">
        <v>14</v>
      </c>
      <c r="J4">
        <v>41</v>
      </c>
      <c r="K4">
        <v>24</v>
      </c>
      <c r="L4">
        <v>31</v>
      </c>
      <c r="M4">
        <v>25</v>
      </c>
      <c r="N4">
        <v>27</v>
      </c>
      <c r="P4" s="13" t="s">
        <v>42</v>
      </c>
      <c r="Q4" s="13" t="s">
        <v>83</v>
      </c>
      <c r="R4">
        <f t="shared" ref="R4" si="1">E4</f>
        <v>17</v>
      </c>
      <c r="S4">
        <f t="shared" ref="S4" si="2">F4</f>
        <v>13</v>
      </c>
      <c r="T4">
        <f t="shared" ref="T4" si="3">G4</f>
        <v>12</v>
      </c>
      <c r="U4">
        <f t="shared" ref="U4" si="4">H4</f>
        <v>14</v>
      </c>
      <c r="V4">
        <f t="shared" ref="V4" si="5">I4</f>
        <v>14</v>
      </c>
      <c r="W4">
        <f t="shared" ref="W4" si="6">J4</f>
        <v>41</v>
      </c>
      <c r="X4">
        <f t="shared" ref="X4" si="7">K4</f>
        <v>24</v>
      </c>
      <c r="Y4">
        <f t="shared" ref="Y4" si="8">L4</f>
        <v>31</v>
      </c>
      <c r="Z4">
        <f t="shared" ref="Z4" si="9">M4</f>
        <v>25</v>
      </c>
      <c r="AA4">
        <f t="shared" ref="AA4" si="10">N4</f>
        <v>27</v>
      </c>
    </row>
    <row r="5" spans="1:27">
      <c r="B5" s="13" t="s">
        <v>42</v>
      </c>
      <c r="C5" s="13" t="s">
        <v>467</v>
      </c>
      <c r="D5" s="13" t="s">
        <v>85</v>
      </c>
      <c r="E5">
        <v>0</v>
      </c>
      <c r="F5">
        <v>0</v>
      </c>
      <c r="G5">
        <v>0</v>
      </c>
      <c r="H5">
        <v>0</v>
      </c>
      <c r="I5">
        <v>0</v>
      </c>
      <c r="J5">
        <v>0</v>
      </c>
      <c r="K5">
        <v>0</v>
      </c>
      <c r="L5">
        <v>0</v>
      </c>
      <c r="M5">
        <v>4</v>
      </c>
      <c r="N5">
        <v>11</v>
      </c>
      <c r="P5" s="13" t="s">
        <v>42</v>
      </c>
      <c r="Q5" s="13" t="s">
        <v>85</v>
      </c>
      <c r="R5">
        <f t="shared" ref="R5" si="11">E5</f>
        <v>0</v>
      </c>
      <c r="S5">
        <f t="shared" ref="S5" si="12">F5</f>
        <v>0</v>
      </c>
      <c r="T5">
        <f t="shared" ref="T5" si="13">G5</f>
        <v>0</v>
      </c>
      <c r="U5">
        <f t="shared" ref="U5" si="14">H5</f>
        <v>0</v>
      </c>
      <c r="V5">
        <f t="shared" ref="V5" si="15">I5</f>
        <v>0</v>
      </c>
      <c r="W5">
        <f t="shared" ref="W5" si="16">J5</f>
        <v>0</v>
      </c>
      <c r="X5">
        <f t="shared" ref="X5" si="17">K5</f>
        <v>0</v>
      </c>
      <c r="Y5">
        <f t="shared" ref="Y5" si="18">L5</f>
        <v>0</v>
      </c>
      <c r="Z5">
        <f t="shared" ref="Z5" si="19">M5</f>
        <v>4</v>
      </c>
      <c r="AA5">
        <f t="shared" ref="AA5" si="20">N5</f>
        <v>11</v>
      </c>
    </row>
    <row r="6" spans="1:27">
      <c r="B6" s="13" t="s">
        <v>42</v>
      </c>
      <c r="C6" s="13" t="s">
        <v>390</v>
      </c>
      <c r="D6" s="13" t="s">
        <v>153</v>
      </c>
      <c r="E6">
        <v>7</v>
      </c>
      <c r="F6">
        <v>5</v>
      </c>
      <c r="G6">
        <v>4</v>
      </c>
      <c r="H6">
        <v>1</v>
      </c>
      <c r="I6">
        <v>0</v>
      </c>
      <c r="J6">
        <v>2</v>
      </c>
      <c r="K6">
        <v>1</v>
      </c>
      <c r="L6">
        <v>1</v>
      </c>
      <c r="M6">
        <v>1</v>
      </c>
      <c r="N6">
        <v>1</v>
      </c>
      <c r="P6" s="13" t="s">
        <v>42</v>
      </c>
      <c r="Q6" s="13" t="s">
        <v>153</v>
      </c>
      <c r="R6">
        <f t="shared" ref="R6:AA7" si="21">E6</f>
        <v>7</v>
      </c>
      <c r="S6">
        <f t="shared" si="21"/>
        <v>5</v>
      </c>
      <c r="T6">
        <f t="shared" si="21"/>
        <v>4</v>
      </c>
      <c r="U6">
        <f t="shared" si="21"/>
        <v>1</v>
      </c>
      <c r="V6">
        <f t="shared" si="21"/>
        <v>0</v>
      </c>
      <c r="W6">
        <f t="shared" si="21"/>
        <v>2</v>
      </c>
      <c r="X6">
        <f t="shared" si="21"/>
        <v>1</v>
      </c>
      <c r="Y6">
        <f t="shared" si="21"/>
        <v>1</v>
      </c>
      <c r="Z6">
        <f t="shared" si="21"/>
        <v>1</v>
      </c>
      <c r="AA6">
        <f t="shared" si="21"/>
        <v>1</v>
      </c>
    </row>
    <row r="7" spans="1:27">
      <c r="A7" s="13"/>
      <c r="B7" s="13" t="s">
        <v>42</v>
      </c>
      <c r="C7" s="13" t="s">
        <v>391</v>
      </c>
      <c r="D7" s="13" t="s">
        <v>58</v>
      </c>
      <c r="E7">
        <v>0</v>
      </c>
      <c r="F7">
        <v>0</v>
      </c>
      <c r="G7">
        <v>0</v>
      </c>
      <c r="H7">
        <v>4</v>
      </c>
      <c r="I7">
        <v>5</v>
      </c>
      <c r="J7">
        <v>13</v>
      </c>
      <c r="K7">
        <v>8</v>
      </c>
      <c r="L7">
        <v>2</v>
      </c>
      <c r="M7">
        <v>1</v>
      </c>
      <c r="N7">
        <v>0</v>
      </c>
      <c r="P7" s="13" t="s">
        <v>42</v>
      </c>
      <c r="Q7" s="13" t="s">
        <v>58</v>
      </c>
      <c r="R7">
        <f t="shared" si="21"/>
        <v>0</v>
      </c>
      <c r="S7">
        <f t="shared" si="21"/>
        <v>0</v>
      </c>
      <c r="T7">
        <f t="shared" si="21"/>
        <v>0</v>
      </c>
      <c r="U7">
        <f t="shared" si="21"/>
        <v>4</v>
      </c>
      <c r="V7">
        <f t="shared" si="21"/>
        <v>5</v>
      </c>
      <c r="W7">
        <f t="shared" si="21"/>
        <v>13</v>
      </c>
      <c r="X7">
        <f t="shared" si="21"/>
        <v>8</v>
      </c>
      <c r="Y7">
        <f t="shared" si="21"/>
        <v>2</v>
      </c>
      <c r="Z7">
        <f t="shared" si="21"/>
        <v>1</v>
      </c>
      <c r="AA7">
        <f t="shared" si="21"/>
        <v>0</v>
      </c>
    </row>
    <row r="8" spans="1:27">
      <c r="A8" s="13" t="s">
        <v>44</v>
      </c>
      <c r="E8" t="s">
        <v>31</v>
      </c>
      <c r="F8" t="s">
        <v>31</v>
      </c>
      <c r="G8" t="s">
        <v>31</v>
      </c>
      <c r="H8" t="s">
        <v>31</v>
      </c>
      <c r="I8" t="s">
        <v>31</v>
      </c>
      <c r="J8" t="s">
        <v>31</v>
      </c>
      <c r="K8" t="s">
        <v>31</v>
      </c>
      <c r="L8" t="s">
        <v>31</v>
      </c>
      <c r="M8" t="s">
        <v>31</v>
      </c>
      <c r="N8" t="s">
        <v>31</v>
      </c>
      <c r="P8" s="13" t="s">
        <v>92</v>
      </c>
      <c r="Q8" s="13" t="s">
        <v>154</v>
      </c>
      <c r="R8">
        <f t="shared" ref="R8:AA11" si="22">E11</f>
        <v>0</v>
      </c>
      <c r="S8">
        <f t="shared" si="22"/>
        <v>0</v>
      </c>
      <c r="T8">
        <f t="shared" si="22"/>
        <v>0</v>
      </c>
      <c r="U8">
        <f t="shared" si="22"/>
        <v>0</v>
      </c>
      <c r="V8">
        <f t="shared" si="22"/>
        <v>0</v>
      </c>
      <c r="W8">
        <f t="shared" si="22"/>
        <v>0</v>
      </c>
      <c r="X8">
        <f t="shared" si="22"/>
        <v>4</v>
      </c>
      <c r="Y8">
        <f t="shared" si="22"/>
        <v>3</v>
      </c>
      <c r="Z8">
        <f t="shared" si="22"/>
        <v>2</v>
      </c>
      <c r="AA8">
        <f t="shared" si="22"/>
        <v>2</v>
      </c>
    </row>
    <row r="9" spans="1:27">
      <c r="A9" s="13" t="s">
        <v>45</v>
      </c>
      <c r="E9">
        <v>24</v>
      </c>
      <c r="F9">
        <v>18</v>
      </c>
      <c r="G9">
        <v>27</v>
      </c>
      <c r="H9">
        <v>28</v>
      </c>
      <c r="I9">
        <v>31</v>
      </c>
      <c r="J9">
        <v>68</v>
      </c>
      <c r="K9">
        <v>43</v>
      </c>
      <c r="L9">
        <v>42</v>
      </c>
      <c r="M9">
        <v>38</v>
      </c>
      <c r="N9">
        <v>46</v>
      </c>
      <c r="P9" s="13" t="s">
        <v>92</v>
      </c>
      <c r="Q9" s="13" t="s">
        <v>58</v>
      </c>
      <c r="R9">
        <f t="shared" si="22"/>
        <v>0</v>
      </c>
      <c r="S9">
        <f t="shared" si="22"/>
        <v>0</v>
      </c>
      <c r="T9">
        <f t="shared" si="22"/>
        <v>0</v>
      </c>
      <c r="U9">
        <f t="shared" si="22"/>
        <v>0</v>
      </c>
      <c r="V9">
        <f t="shared" si="22"/>
        <v>0</v>
      </c>
      <c r="W9">
        <f t="shared" si="22"/>
        <v>0</v>
      </c>
      <c r="X9">
        <f t="shared" si="22"/>
        <v>4</v>
      </c>
      <c r="Y9">
        <f t="shared" si="22"/>
        <v>11</v>
      </c>
      <c r="Z9">
        <f t="shared" si="22"/>
        <v>12</v>
      </c>
      <c r="AA9">
        <f t="shared" si="22"/>
        <v>16</v>
      </c>
    </row>
    <row r="10" spans="1:27">
      <c r="A10" s="13"/>
      <c r="P10" s="13" t="s">
        <v>92</v>
      </c>
      <c r="Q10" s="13" t="s">
        <v>93</v>
      </c>
      <c r="R10">
        <f t="shared" si="22"/>
        <v>0</v>
      </c>
      <c r="S10">
        <f t="shared" si="22"/>
        <v>0</v>
      </c>
      <c r="T10">
        <f t="shared" si="22"/>
        <v>0</v>
      </c>
      <c r="U10">
        <f t="shared" si="22"/>
        <v>0</v>
      </c>
      <c r="V10">
        <f t="shared" si="22"/>
        <v>0</v>
      </c>
      <c r="W10">
        <f t="shared" si="22"/>
        <v>0</v>
      </c>
      <c r="X10">
        <f t="shared" si="22"/>
        <v>7</v>
      </c>
      <c r="Y10">
        <f t="shared" si="22"/>
        <v>21</v>
      </c>
      <c r="Z10">
        <f t="shared" si="22"/>
        <v>15</v>
      </c>
      <c r="AA10">
        <f t="shared" si="22"/>
        <v>11</v>
      </c>
    </row>
    <row r="11" spans="1:27">
      <c r="A11" s="13" t="s">
        <v>91</v>
      </c>
      <c r="B11" s="13" t="s">
        <v>92</v>
      </c>
      <c r="C11" s="13" t="s">
        <v>392</v>
      </c>
      <c r="D11" s="13" t="s">
        <v>154</v>
      </c>
      <c r="E11">
        <v>0</v>
      </c>
      <c r="F11">
        <v>0</v>
      </c>
      <c r="G11">
        <v>0</v>
      </c>
      <c r="H11">
        <v>0</v>
      </c>
      <c r="I11">
        <v>0</v>
      </c>
      <c r="J11">
        <v>0</v>
      </c>
      <c r="K11">
        <v>4</v>
      </c>
      <c r="L11">
        <v>3</v>
      </c>
      <c r="M11">
        <v>2</v>
      </c>
      <c r="N11">
        <v>2</v>
      </c>
      <c r="P11" s="13" t="s">
        <v>92</v>
      </c>
      <c r="Q11" s="13" t="s">
        <v>155</v>
      </c>
      <c r="R11">
        <f t="shared" si="22"/>
        <v>0</v>
      </c>
      <c r="S11">
        <f t="shared" si="22"/>
        <v>0</v>
      </c>
      <c r="T11">
        <f t="shared" si="22"/>
        <v>0</v>
      </c>
      <c r="U11">
        <f t="shared" si="22"/>
        <v>0</v>
      </c>
      <c r="V11">
        <f t="shared" si="22"/>
        <v>0</v>
      </c>
      <c r="W11">
        <f t="shared" si="22"/>
        <v>0</v>
      </c>
      <c r="X11">
        <f t="shared" si="22"/>
        <v>1</v>
      </c>
      <c r="Y11">
        <f t="shared" si="22"/>
        <v>5</v>
      </c>
      <c r="Z11">
        <f t="shared" si="22"/>
        <v>4</v>
      </c>
      <c r="AA11">
        <f t="shared" si="22"/>
        <v>4</v>
      </c>
    </row>
    <row r="12" spans="1:27">
      <c r="B12" s="13" t="s">
        <v>92</v>
      </c>
      <c r="C12" s="13" t="s">
        <v>391</v>
      </c>
      <c r="D12" s="13" t="s">
        <v>58</v>
      </c>
      <c r="E12">
        <v>0</v>
      </c>
      <c r="F12">
        <v>0</v>
      </c>
      <c r="G12">
        <v>0</v>
      </c>
      <c r="H12">
        <v>0</v>
      </c>
      <c r="I12">
        <v>0</v>
      </c>
      <c r="J12">
        <v>0</v>
      </c>
      <c r="K12">
        <v>4</v>
      </c>
      <c r="L12">
        <v>11</v>
      </c>
      <c r="M12">
        <v>12</v>
      </c>
      <c r="N12">
        <v>16</v>
      </c>
      <c r="P12" s="13" t="s">
        <v>47</v>
      </c>
      <c r="Q12" s="13" t="s">
        <v>98</v>
      </c>
      <c r="R12">
        <f t="shared" ref="R12:R29" si="23">E18</f>
        <v>1</v>
      </c>
      <c r="S12">
        <f t="shared" ref="S12:S29" si="24">F18</f>
        <v>3</v>
      </c>
      <c r="T12">
        <f t="shared" ref="T12:T29" si="25">G18</f>
        <v>11</v>
      </c>
      <c r="U12">
        <f t="shared" ref="U12:U29" si="26">H18</f>
        <v>10</v>
      </c>
      <c r="V12">
        <f t="shared" ref="V12:V29" si="27">I18</f>
        <v>10</v>
      </c>
      <c r="W12">
        <f t="shared" ref="W12:W29" si="28">J18</f>
        <v>12</v>
      </c>
      <c r="X12">
        <f t="shared" ref="X12:X29" si="29">K18</f>
        <v>8</v>
      </c>
      <c r="Y12">
        <f t="shared" ref="Y12:Y29" si="30">L18</f>
        <v>5</v>
      </c>
      <c r="Z12">
        <f t="shared" ref="Z12:Z29" si="31">M18</f>
        <v>6</v>
      </c>
      <c r="AA12">
        <f t="shared" ref="AA12:AA29" si="32">N18</f>
        <v>7</v>
      </c>
    </row>
    <row r="13" spans="1:27">
      <c r="B13" s="13" t="s">
        <v>92</v>
      </c>
      <c r="C13" s="13" t="s">
        <v>393</v>
      </c>
      <c r="D13" s="13" t="s">
        <v>93</v>
      </c>
      <c r="E13">
        <v>0</v>
      </c>
      <c r="F13">
        <v>0</v>
      </c>
      <c r="G13">
        <v>0</v>
      </c>
      <c r="H13">
        <v>0</v>
      </c>
      <c r="I13">
        <v>0</v>
      </c>
      <c r="J13">
        <v>0</v>
      </c>
      <c r="K13">
        <v>7</v>
      </c>
      <c r="L13">
        <v>21</v>
      </c>
      <c r="M13">
        <v>15</v>
      </c>
      <c r="N13">
        <v>11</v>
      </c>
      <c r="P13" s="13" t="s">
        <v>47</v>
      </c>
      <c r="Q13" s="13" t="s">
        <v>100</v>
      </c>
      <c r="R13">
        <f t="shared" si="23"/>
        <v>23</v>
      </c>
      <c r="S13">
        <f t="shared" si="24"/>
        <v>23</v>
      </c>
      <c r="T13">
        <f t="shared" si="25"/>
        <v>30</v>
      </c>
      <c r="U13">
        <f t="shared" si="26"/>
        <v>28</v>
      </c>
      <c r="V13">
        <f t="shared" si="27"/>
        <v>34</v>
      </c>
      <c r="W13">
        <f t="shared" si="28"/>
        <v>20</v>
      </c>
      <c r="X13">
        <f t="shared" si="29"/>
        <v>14</v>
      </c>
      <c r="Y13">
        <f t="shared" si="30"/>
        <v>13</v>
      </c>
      <c r="Z13">
        <f t="shared" si="31"/>
        <v>18</v>
      </c>
      <c r="AA13">
        <f t="shared" si="32"/>
        <v>14</v>
      </c>
    </row>
    <row r="14" spans="1:27">
      <c r="A14" s="13"/>
      <c r="B14" s="13" t="s">
        <v>92</v>
      </c>
      <c r="C14" s="13" t="s">
        <v>394</v>
      </c>
      <c r="D14" s="13" t="s">
        <v>155</v>
      </c>
      <c r="E14">
        <v>0</v>
      </c>
      <c r="F14">
        <v>0</v>
      </c>
      <c r="G14">
        <v>0</v>
      </c>
      <c r="H14">
        <v>0</v>
      </c>
      <c r="I14">
        <v>0</v>
      </c>
      <c r="J14">
        <v>0</v>
      </c>
      <c r="K14">
        <v>1</v>
      </c>
      <c r="L14">
        <v>5</v>
      </c>
      <c r="M14">
        <v>4</v>
      </c>
      <c r="N14">
        <v>4</v>
      </c>
      <c r="P14" s="13" t="s">
        <v>47</v>
      </c>
      <c r="Q14" s="13" t="s">
        <v>101</v>
      </c>
      <c r="R14">
        <f t="shared" si="23"/>
        <v>17</v>
      </c>
      <c r="S14">
        <f t="shared" si="24"/>
        <v>9</v>
      </c>
      <c r="T14">
        <f t="shared" si="25"/>
        <v>8</v>
      </c>
      <c r="U14">
        <f t="shared" si="26"/>
        <v>13</v>
      </c>
      <c r="V14">
        <f t="shared" si="27"/>
        <v>10</v>
      </c>
      <c r="W14">
        <f t="shared" si="28"/>
        <v>9</v>
      </c>
      <c r="X14">
        <f t="shared" si="29"/>
        <v>7</v>
      </c>
      <c r="Y14">
        <f t="shared" si="30"/>
        <v>8</v>
      </c>
      <c r="Z14">
        <f t="shared" si="31"/>
        <v>6</v>
      </c>
      <c r="AA14">
        <f t="shared" si="32"/>
        <v>7</v>
      </c>
    </row>
    <row r="15" spans="1:27">
      <c r="A15" s="13" t="s">
        <v>44</v>
      </c>
      <c r="C15" s="13"/>
      <c r="E15" t="s">
        <v>31</v>
      </c>
      <c r="F15" t="s">
        <v>31</v>
      </c>
      <c r="G15" t="s">
        <v>31</v>
      </c>
      <c r="H15" t="s">
        <v>31</v>
      </c>
      <c r="I15" t="s">
        <v>31</v>
      </c>
      <c r="J15" t="s">
        <v>31</v>
      </c>
      <c r="K15" t="s">
        <v>31</v>
      </c>
      <c r="L15" t="s">
        <v>31</v>
      </c>
      <c r="M15" t="s">
        <v>31</v>
      </c>
      <c r="N15" t="s">
        <v>31</v>
      </c>
      <c r="P15" s="13" t="s">
        <v>47</v>
      </c>
      <c r="Q15" s="13" t="s">
        <v>102</v>
      </c>
      <c r="R15">
        <f t="shared" si="23"/>
        <v>11</v>
      </c>
      <c r="S15">
        <f t="shared" si="24"/>
        <v>7</v>
      </c>
      <c r="T15">
        <f t="shared" si="25"/>
        <v>5</v>
      </c>
      <c r="U15">
        <f t="shared" si="26"/>
        <v>12</v>
      </c>
      <c r="V15">
        <f t="shared" si="27"/>
        <v>13</v>
      </c>
      <c r="W15">
        <f t="shared" si="28"/>
        <v>7</v>
      </c>
      <c r="X15">
        <f t="shared" si="29"/>
        <v>5</v>
      </c>
      <c r="Y15">
        <f t="shared" si="30"/>
        <v>1</v>
      </c>
      <c r="Z15">
        <f t="shared" si="31"/>
        <v>2</v>
      </c>
      <c r="AA15">
        <f t="shared" si="32"/>
        <v>1</v>
      </c>
    </row>
    <row r="16" spans="1:27">
      <c r="A16" s="13" t="s">
        <v>45</v>
      </c>
      <c r="E16">
        <v>0</v>
      </c>
      <c r="F16">
        <v>0</v>
      </c>
      <c r="G16">
        <v>0</v>
      </c>
      <c r="H16">
        <v>0</v>
      </c>
      <c r="I16">
        <v>0</v>
      </c>
      <c r="J16">
        <v>0</v>
      </c>
      <c r="K16">
        <v>16</v>
      </c>
      <c r="L16">
        <v>40</v>
      </c>
      <c r="M16">
        <v>33</v>
      </c>
      <c r="N16">
        <v>33</v>
      </c>
      <c r="P16" s="13" t="s">
        <v>47</v>
      </c>
      <c r="Q16" s="13" t="s">
        <v>360</v>
      </c>
      <c r="R16">
        <f t="shared" si="23"/>
        <v>0</v>
      </c>
      <c r="S16">
        <f t="shared" si="24"/>
        <v>0</v>
      </c>
      <c r="T16">
        <f t="shared" si="25"/>
        <v>0</v>
      </c>
      <c r="U16">
        <f t="shared" si="26"/>
        <v>0</v>
      </c>
      <c r="V16">
        <f t="shared" si="27"/>
        <v>0</v>
      </c>
      <c r="W16">
        <f t="shared" si="28"/>
        <v>0</v>
      </c>
      <c r="X16">
        <f t="shared" si="29"/>
        <v>0</v>
      </c>
      <c r="Y16">
        <f t="shared" si="30"/>
        <v>14</v>
      </c>
      <c r="Z16">
        <f t="shared" si="31"/>
        <v>24</v>
      </c>
      <c r="AA16">
        <f t="shared" si="32"/>
        <v>25</v>
      </c>
    </row>
    <row r="17" spans="1:27">
      <c r="A17" s="13"/>
      <c r="P17" s="13" t="s">
        <v>47</v>
      </c>
      <c r="Q17" s="13" t="s">
        <v>103</v>
      </c>
      <c r="R17">
        <f t="shared" si="23"/>
        <v>54</v>
      </c>
      <c r="S17">
        <f t="shared" si="24"/>
        <v>86</v>
      </c>
      <c r="T17">
        <f t="shared" si="25"/>
        <v>95</v>
      </c>
      <c r="U17">
        <f t="shared" si="26"/>
        <v>90</v>
      </c>
      <c r="V17">
        <f t="shared" si="27"/>
        <v>82</v>
      </c>
      <c r="W17">
        <f t="shared" si="28"/>
        <v>64</v>
      </c>
      <c r="X17">
        <f t="shared" si="29"/>
        <v>36</v>
      </c>
      <c r="Y17">
        <f t="shared" si="30"/>
        <v>22</v>
      </c>
      <c r="Z17">
        <f t="shared" si="31"/>
        <v>8</v>
      </c>
      <c r="AA17">
        <f t="shared" si="32"/>
        <v>5</v>
      </c>
    </row>
    <row r="18" spans="1:27">
      <c r="A18" s="13" t="s">
        <v>46</v>
      </c>
      <c r="B18" s="13" t="s">
        <v>47</v>
      </c>
      <c r="C18" s="13" t="s">
        <v>395</v>
      </c>
      <c r="D18" s="13" t="s">
        <v>98</v>
      </c>
      <c r="E18">
        <v>1</v>
      </c>
      <c r="F18">
        <v>3</v>
      </c>
      <c r="G18">
        <v>11</v>
      </c>
      <c r="H18">
        <v>10</v>
      </c>
      <c r="I18">
        <v>10</v>
      </c>
      <c r="J18">
        <v>12</v>
      </c>
      <c r="K18">
        <v>8</v>
      </c>
      <c r="L18">
        <v>5</v>
      </c>
      <c r="M18">
        <v>6</v>
      </c>
      <c r="N18">
        <v>7</v>
      </c>
      <c r="P18" s="13" t="s">
        <v>47</v>
      </c>
      <c r="Q18" s="13" t="s">
        <v>156</v>
      </c>
      <c r="R18">
        <f t="shared" si="23"/>
        <v>0</v>
      </c>
      <c r="S18">
        <f t="shared" si="24"/>
        <v>0</v>
      </c>
      <c r="T18">
        <f t="shared" si="25"/>
        <v>1</v>
      </c>
      <c r="U18">
        <f t="shared" si="26"/>
        <v>0</v>
      </c>
      <c r="V18">
        <f t="shared" si="27"/>
        <v>0</v>
      </c>
      <c r="W18">
        <f t="shared" si="28"/>
        <v>0</v>
      </c>
      <c r="X18">
        <f t="shared" si="29"/>
        <v>0</v>
      </c>
      <c r="Y18">
        <f t="shared" si="30"/>
        <v>0</v>
      </c>
      <c r="Z18">
        <f t="shared" si="31"/>
        <v>0</v>
      </c>
      <c r="AA18">
        <f t="shared" si="32"/>
        <v>0</v>
      </c>
    </row>
    <row r="19" spans="1:27">
      <c r="A19" s="13"/>
      <c r="B19" s="13" t="s">
        <v>47</v>
      </c>
      <c r="C19" s="13" t="s">
        <v>396</v>
      </c>
      <c r="D19" s="13" t="s">
        <v>100</v>
      </c>
      <c r="E19">
        <v>23</v>
      </c>
      <c r="F19">
        <v>23</v>
      </c>
      <c r="G19">
        <v>30</v>
      </c>
      <c r="H19">
        <v>28</v>
      </c>
      <c r="I19">
        <v>34</v>
      </c>
      <c r="J19">
        <v>20</v>
      </c>
      <c r="K19">
        <v>14</v>
      </c>
      <c r="L19">
        <v>13</v>
      </c>
      <c r="M19">
        <v>18</v>
      </c>
      <c r="N19">
        <v>14</v>
      </c>
      <c r="P19" s="13" t="s">
        <v>47</v>
      </c>
      <c r="Q19" s="13" t="s">
        <v>104</v>
      </c>
      <c r="R19">
        <f t="shared" si="23"/>
        <v>7</v>
      </c>
      <c r="S19">
        <f t="shared" si="24"/>
        <v>7</v>
      </c>
      <c r="T19">
        <f t="shared" si="25"/>
        <v>17</v>
      </c>
      <c r="U19">
        <f t="shared" si="26"/>
        <v>22</v>
      </c>
      <c r="V19">
        <f t="shared" si="27"/>
        <v>14</v>
      </c>
      <c r="W19">
        <f t="shared" si="28"/>
        <v>13</v>
      </c>
      <c r="X19">
        <f t="shared" si="29"/>
        <v>7</v>
      </c>
      <c r="Y19">
        <f t="shared" si="30"/>
        <v>5</v>
      </c>
      <c r="Z19">
        <f t="shared" si="31"/>
        <v>9</v>
      </c>
      <c r="AA19">
        <f t="shared" si="32"/>
        <v>14</v>
      </c>
    </row>
    <row r="20" spans="1:27">
      <c r="B20" s="13" t="s">
        <v>47</v>
      </c>
      <c r="C20" s="13" t="s">
        <v>397</v>
      </c>
      <c r="D20" s="13" t="s">
        <v>101</v>
      </c>
      <c r="E20">
        <v>17</v>
      </c>
      <c r="F20">
        <v>9</v>
      </c>
      <c r="G20">
        <v>8</v>
      </c>
      <c r="H20">
        <v>13</v>
      </c>
      <c r="I20">
        <v>10</v>
      </c>
      <c r="J20">
        <v>9</v>
      </c>
      <c r="K20">
        <v>7</v>
      </c>
      <c r="L20">
        <v>8</v>
      </c>
      <c r="M20">
        <v>6</v>
      </c>
      <c r="N20">
        <v>7</v>
      </c>
      <c r="P20" s="13" t="s">
        <v>47</v>
      </c>
      <c r="Q20" s="13" t="s">
        <v>157</v>
      </c>
      <c r="R20">
        <f t="shared" si="23"/>
        <v>0</v>
      </c>
      <c r="S20">
        <f t="shared" si="24"/>
        <v>0</v>
      </c>
      <c r="T20">
        <f t="shared" si="25"/>
        <v>2</v>
      </c>
      <c r="U20">
        <f t="shared" si="26"/>
        <v>3</v>
      </c>
      <c r="V20">
        <f t="shared" si="27"/>
        <v>1</v>
      </c>
      <c r="W20">
        <f t="shared" si="28"/>
        <v>2</v>
      </c>
      <c r="X20">
        <f t="shared" si="29"/>
        <v>1</v>
      </c>
      <c r="Y20">
        <f t="shared" si="30"/>
        <v>0</v>
      </c>
      <c r="Z20">
        <f t="shared" si="31"/>
        <v>0</v>
      </c>
      <c r="AA20">
        <f t="shared" si="32"/>
        <v>0</v>
      </c>
    </row>
    <row r="21" spans="1:27">
      <c r="B21" s="13" t="s">
        <v>47</v>
      </c>
      <c r="C21" s="13" t="s">
        <v>398</v>
      </c>
      <c r="D21" s="13" t="s">
        <v>102</v>
      </c>
      <c r="E21">
        <v>11</v>
      </c>
      <c r="F21">
        <v>7</v>
      </c>
      <c r="G21">
        <v>5</v>
      </c>
      <c r="H21">
        <v>12</v>
      </c>
      <c r="I21">
        <v>13</v>
      </c>
      <c r="J21">
        <v>7</v>
      </c>
      <c r="K21">
        <v>5</v>
      </c>
      <c r="L21">
        <v>1</v>
      </c>
      <c r="M21">
        <v>2</v>
      </c>
      <c r="N21">
        <v>1</v>
      </c>
      <c r="P21" s="13" t="s">
        <v>47</v>
      </c>
      <c r="Q21" s="13" t="s">
        <v>105</v>
      </c>
      <c r="R21">
        <f t="shared" si="23"/>
        <v>0</v>
      </c>
      <c r="S21">
        <f t="shared" si="24"/>
        <v>0</v>
      </c>
      <c r="T21">
        <f t="shared" si="25"/>
        <v>3</v>
      </c>
      <c r="U21">
        <f t="shared" si="26"/>
        <v>2</v>
      </c>
      <c r="V21">
        <f t="shared" si="27"/>
        <v>1</v>
      </c>
      <c r="W21">
        <f t="shared" si="28"/>
        <v>1</v>
      </c>
      <c r="X21">
        <f t="shared" si="29"/>
        <v>2</v>
      </c>
      <c r="Y21">
        <f t="shared" si="30"/>
        <v>3</v>
      </c>
      <c r="Z21">
        <f t="shared" si="31"/>
        <v>3</v>
      </c>
      <c r="AA21">
        <f t="shared" si="32"/>
        <v>3</v>
      </c>
    </row>
    <row r="22" spans="1:27">
      <c r="B22" s="13" t="s">
        <v>47</v>
      </c>
      <c r="C22" s="13" t="s">
        <v>399</v>
      </c>
      <c r="D22" s="13" t="s">
        <v>360</v>
      </c>
      <c r="E22">
        <v>0</v>
      </c>
      <c r="F22">
        <v>0</v>
      </c>
      <c r="G22">
        <v>0</v>
      </c>
      <c r="H22">
        <v>0</v>
      </c>
      <c r="I22">
        <v>0</v>
      </c>
      <c r="J22">
        <v>0</v>
      </c>
      <c r="K22">
        <v>0</v>
      </c>
      <c r="L22">
        <v>14</v>
      </c>
      <c r="M22">
        <v>24</v>
      </c>
      <c r="N22">
        <v>25</v>
      </c>
      <c r="P22" s="13" t="s">
        <v>47</v>
      </c>
      <c r="Q22" s="13" t="s">
        <v>106</v>
      </c>
      <c r="R22">
        <f t="shared" si="23"/>
        <v>12</v>
      </c>
      <c r="S22">
        <f t="shared" si="24"/>
        <v>8</v>
      </c>
      <c r="T22">
        <f t="shared" si="25"/>
        <v>11</v>
      </c>
      <c r="U22">
        <f t="shared" si="26"/>
        <v>9</v>
      </c>
      <c r="V22">
        <f t="shared" si="27"/>
        <v>3</v>
      </c>
      <c r="W22">
        <f t="shared" si="28"/>
        <v>5</v>
      </c>
      <c r="X22">
        <f t="shared" si="29"/>
        <v>11</v>
      </c>
      <c r="Y22">
        <f t="shared" si="30"/>
        <v>8</v>
      </c>
      <c r="Z22">
        <f t="shared" si="31"/>
        <v>9</v>
      </c>
      <c r="AA22">
        <f t="shared" si="32"/>
        <v>4</v>
      </c>
    </row>
    <row r="23" spans="1:27">
      <c r="B23" s="13" t="s">
        <v>47</v>
      </c>
      <c r="C23" s="13" t="s">
        <v>400</v>
      </c>
      <c r="D23" s="13" t="s">
        <v>103</v>
      </c>
      <c r="E23">
        <v>54</v>
      </c>
      <c r="F23">
        <v>86</v>
      </c>
      <c r="G23">
        <v>95</v>
      </c>
      <c r="H23">
        <v>90</v>
      </c>
      <c r="I23">
        <v>82</v>
      </c>
      <c r="J23">
        <v>64</v>
      </c>
      <c r="K23">
        <v>36</v>
      </c>
      <c r="L23">
        <v>22</v>
      </c>
      <c r="M23">
        <v>8</v>
      </c>
      <c r="N23">
        <v>5</v>
      </c>
      <c r="P23" s="13" t="s">
        <v>47</v>
      </c>
      <c r="Q23" s="13" t="s">
        <v>158</v>
      </c>
      <c r="R23">
        <f t="shared" si="23"/>
        <v>0</v>
      </c>
      <c r="S23">
        <f t="shared" si="24"/>
        <v>1</v>
      </c>
      <c r="T23">
        <f t="shared" si="25"/>
        <v>7</v>
      </c>
      <c r="U23">
        <f t="shared" si="26"/>
        <v>18</v>
      </c>
      <c r="V23">
        <f t="shared" si="27"/>
        <v>2</v>
      </c>
      <c r="W23">
        <f t="shared" si="28"/>
        <v>2</v>
      </c>
      <c r="X23">
        <f t="shared" si="29"/>
        <v>4</v>
      </c>
      <c r="Y23">
        <f t="shared" si="30"/>
        <v>4</v>
      </c>
      <c r="Z23">
        <f t="shared" si="31"/>
        <v>4</v>
      </c>
      <c r="AA23">
        <f t="shared" si="32"/>
        <v>1</v>
      </c>
    </row>
    <row r="24" spans="1:27">
      <c r="B24" s="13" t="s">
        <v>47</v>
      </c>
      <c r="C24" s="13" t="s">
        <v>401</v>
      </c>
      <c r="D24" s="13" t="s">
        <v>156</v>
      </c>
      <c r="E24">
        <v>0</v>
      </c>
      <c r="F24">
        <v>0</v>
      </c>
      <c r="G24">
        <v>1</v>
      </c>
      <c r="H24">
        <v>0</v>
      </c>
      <c r="I24">
        <v>0</v>
      </c>
      <c r="J24">
        <v>0</v>
      </c>
      <c r="K24">
        <v>0</v>
      </c>
      <c r="L24">
        <v>0</v>
      </c>
      <c r="M24">
        <v>0</v>
      </c>
      <c r="N24">
        <v>0</v>
      </c>
      <c r="P24" s="13" t="s">
        <v>47</v>
      </c>
      <c r="Q24" s="13" t="s">
        <v>99</v>
      </c>
      <c r="R24">
        <f t="shared" si="23"/>
        <v>6</v>
      </c>
      <c r="S24">
        <f t="shared" si="24"/>
        <v>3</v>
      </c>
      <c r="T24">
        <f t="shared" si="25"/>
        <v>3</v>
      </c>
      <c r="U24">
        <f t="shared" si="26"/>
        <v>6</v>
      </c>
      <c r="V24">
        <f t="shared" si="27"/>
        <v>4</v>
      </c>
      <c r="W24">
        <f t="shared" si="28"/>
        <v>0</v>
      </c>
      <c r="X24">
        <f t="shared" si="29"/>
        <v>1</v>
      </c>
      <c r="Y24">
        <f t="shared" si="30"/>
        <v>1</v>
      </c>
      <c r="Z24">
        <f t="shared" si="31"/>
        <v>2</v>
      </c>
      <c r="AA24">
        <f t="shared" si="32"/>
        <v>1</v>
      </c>
    </row>
    <row r="25" spans="1:27">
      <c r="B25" s="13" t="s">
        <v>47</v>
      </c>
      <c r="C25" s="13" t="s">
        <v>402</v>
      </c>
      <c r="D25" s="13" t="s">
        <v>104</v>
      </c>
      <c r="E25">
        <v>7</v>
      </c>
      <c r="F25">
        <v>7</v>
      </c>
      <c r="G25">
        <v>17</v>
      </c>
      <c r="H25">
        <v>22</v>
      </c>
      <c r="I25">
        <v>14</v>
      </c>
      <c r="J25">
        <v>13</v>
      </c>
      <c r="K25">
        <v>7</v>
      </c>
      <c r="L25">
        <v>5</v>
      </c>
      <c r="M25">
        <v>9</v>
      </c>
      <c r="N25">
        <v>14</v>
      </c>
      <c r="P25" s="13" t="s">
        <v>47</v>
      </c>
      <c r="Q25" s="13" t="s">
        <v>107</v>
      </c>
      <c r="R25">
        <f t="shared" si="23"/>
        <v>106</v>
      </c>
      <c r="S25">
        <f t="shared" si="24"/>
        <v>112</v>
      </c>
      <c r="T25">
        <f t="shared" si="25"/>
        <v>101</v>
      </c>
      <c r="U25">
        <f t="shared" si="26"/>
        <v>149</v>
      </c>
      <c r="V25">
        <f t="shared" si="27"/>
        <v>119</v>
      </c>
      <c r="W25">
        <f t="shared" si="28"/>
        <v>123</v>
      </c>
      <c r="X25">
        <f t="shared" si="29"/>
        <v>121</v>
      </c>
      <c r="Y25">
        <f t="shared" si="30"/>
        <v>152</v>
      </c>
      <c r="Z25">
        <f t="shared" si="31"/>
        <v>80</v>
      </c>
      <c r="AA25">
        <f t="shared" si="32"/>
        <v>107</v>
      </c>
    </row>
    <row r="26" spans="1:27">
      <c r="B26" s="13" t="s">
        <v>47</v>
      </c>
      <c r="C26" s="13" t="s">
        <v>403</v>
      </c>
      <c r="D26" s="13" t="s">
        <v>157</v>
      </c>
      <c r="E26">
        <v>0</v>
      </c>
      <c r="F26">
        <v>0</v>
      </c>
      <c r="G26">
        <v>2</v>
      </c>
      <c r="H26">
        <v>3</v>
      </c>
      <c r="I26">
        <v>1</v>
      </c>
      <c r="J26">
        <v>2</v>
      </c>
      <c r="K26">
        <v>1</v>
      </c>
      <c r="L26">
        <v>0</v>
      </c>
      <c r="M26">
        <v>0</v>
      </c>
      <c r="N26">
        <v>0</v>
      </c>
      <c r="P26" s="13" t="s">
        <v>47</v>
      </c>
      <c r="Q26" s="13" t="s">
        <v>108</v>
      </c>
      <c r="R26">
        <f t="shared" si="23"/>
        <v>0</v>
      </c>
      <c r="S26">
        <f t="shared" si="24"/>
        <v>0</v>
      </c>
      <c r="T26">
        <f t="shared" si="25"/>
        <v>0</v>
      </c>
      <c r="U26">
        <f t="shared" si="26"/>
        <v>1</v>
      </c>
      <c r="V26">
        <f t="shared" si="27"/>
        <v>1</v>
      </c>
      <c r="W26">
        <f t="shared" si="28"/>
        <v>0</v>
      </c>
      <c r="X26">
        <f t="shared" si="29"/>
        <v>0</v>
      </c>
      <c r="Y26">
        <f t="shared" si="30"/>
        <v>1</v>
      </c>
      <c r="Z26">
        <f t="shared" si="31"/>
        <v>0</v>
      </c>
      <c r="AA26">
        <f t="shared" si="32"/>
        <v>2</v>
      </c>
    </row>
    <row r="27" spans="1:27">
      <c r="B27" s="13" t="s">
        <v>47</v>
      </c>
      <c r="C27" s="13" t="s">
        <v>404</v>
      </c>
      <c r="D27" s="13" t="s">
        <v>105</v>
      </c>
      <c r="E27">
        <v>0</v>
      </c>
      <c r="F27">
        <v>0</v>
      </c>
      <c r="G27">
        <v>3</v>
      </c>
      <c r="H27">
        <v>2</v>
      </c>
      <c r="I27">
        <v>1</v>
      </c>
      <c r="J27">
        <v>1</v>
      </c>
      <c r="K27">
        <v>2</v>
      </c>
      <c r="L27">
        <v>3</v>
      </c>
      <c r="M27">
        <v>3</v>
      </c>
      <c r="N27">
        <v>3</v>
      </c>
      <c r="P27" s="13" t="s">
        <v>47</v>
      </c>
      <c r="Q27" s="13" t="s">
        <v>109</v>
      </c>
      <c r="R27">
        <f t="shared" si="23"/>
        <v>1</v>
      </c>
      <c r="S27">
        <f t="shared" si="24"/>
        <v>5</v>
      </c>
      <c r="T27">
        <f t="shared" si="25"/>
        <v>4</v>
      </c>
      <c r="U27">
        <f t="shared" si="26"/>
        <v>14</v>
      </c>
      <c r="V27">
        <f t="shared" si="27"/>
        <v>8</v>
      </c>
      <c r="W27">
        <f t="shared" si="28"/>
        <v>9</v>
      </c>
      <c r="X27">
        <f t="shared" si="29"/>
        <v>5</v>
      </c>
      <c r="Y27">
        <f t="shared" si="30"/>
        <v>6</v>
      </c>
      <c r="Z27">
        <f t="shared" si="31"/>
        <v>9</v>
      </c>
      <c r="AA27">
        <f t="shared" si="32"/>
        <v>5</v>
      </c>
    </row>
    <row r="28" spans="1:27">
      <c r="B28" s="13" t="s">
        <v>47</v>
      </c>
      <c r="C28" s="13" t="s">
        <v>405</v>
      </c>
      <c r="D28" s="13" t="s">
        <v>106</v>
      </c>
      <c r="E28">
        <v>12</v>
      </c>
      <c r="F28">
        <v>8</v>
      </c>
      <c r="G28">
        <v>11</v>
      </c>
      <c r="H28">
        <v>9</v>
      </c>
      <c r="I28">
        <v>3</v>
      </c>
      <c r="J28">
        <v>5</v>
      </c>
      <c r="K28">
        <v>11</v>
      </c>
      <c r="L28">
        <v>8</v>
      </c>
      <c r="M28">
        <v>9</v>
      </c>
      <c r="N28">
        <v>4</v>
      </c>
      <c r="P28" s="13" t="s">
        <v>47</v>
      </c>
      <c r="Q28" s="13" t="s">
        <v>58</v>
      </c>
      <c r="R28">
        <f t="shared" si="23"/>
        <v>0</v>
      </c>
      <c r="S28">
        <f t="shared" si="24"/>
        <v>0</v>
      </c>
      <c r="T28">
        <f t="shared" si="25"/>
        <v>0</v>
      </c>
      <c r="U28">
        <f t="shared" si="26"/>
        <v>0</v>
      </c>
      <c r="V28">
        <f t="shared" si="27"/>
        <v>2</v>
      </c>
      <c r="W28">
        <f t="shared" si="28"/>
        <v>1</v>
      </c>
      <c r="X28">
        <f t="shared" si="29"/>
        <v>1</v>
      </c>
      <c r="Y28">
        <f t="shared" si="30"/>
        <v>0</v>
      </c>
      <c r="Z28">
        <f t="shared" si="31"/>
        <v>0</v>
      </c>
      <c r="AA28">
        <f t="shared" si="32"/>
        <v>0</v>
      </c>
    </row>
    <row r="29" spans="1:27">
      <c r="B29" s="13" t="s">
        <v>47</v>
      </c>
      <c r="C29" s="13" t="s">
        <v>406</v>
      </c>
      <c r="D29" s="13" t="s">
        <v>158</v>
      </c>
      <c r="E29">
        <v>0</v>
      </c>
      <c r="F29">
        <v>1</v>
      </c>
      <c r="G29">
        <v>7</v>
      </c>
      <c r="H29">
        <v>18</v>
      </c>
      <c r="I29">
        <v>2</v>
      </c>
      <c r="J29">
        <v>2</v>
      </c>
      <c r="K29">
        <v>4</v>
      </c>
      <c r="L29">
        <v>4</v>
      </c>
      <c r="M29">
        <v>4</v>
      </c>
      <c r="N29">
        <v>1</v>
      </c>
      <c r="P29" s="13" t="s">
        <v>47</v>
      </c>
      <c r="Q29" s="13" t="s">
        <v>159</v>
      </c>
      <c r="R29">
        <f t="shared" si="23"/>
        <v>0</v>
      </c>
      <c r="S29">
        <f t="shared" si="24"/>
        <v>0</v>
      </c>
      <c r="T29">
        <f t="shared" si="25"/>
        <v>0</v>
      </c>
      <c r="U29">
        <f t="shared" si="26"/>
        <v>0</v>
      </c>
      <c r="V29">
        <f t="shared" si="27"/>
        <v>0</v>
      </c>
      <c r="W29">
        <f t="shared" si="28"/>
        <v>0</v>
      </c>
      <c r="X29">
        <f t="shared" si="29"/>
        <v>2</v>
      </c>
      <c r="Y29">
        <f t="shared" si="30"/>
        <v>2</v>
      </c>
      <c r="Z29">
        <f t="shared" si="31"/>
        <v>2</v>
      </c>
      <c r="AA29">
        <f t="shared" si="32"/>
        <v>1</v>
      </c>
    </row>
    <row r="30" spans="1:27">
      <c r="B30" s="13" t="s">
        <v>47</v>
      </c>
      <c r="C30" s="13" t="s">
        <v>407</v>
      </c>
      <c r="D30" s="13" t="s">
        <v>99</v>
      </c>
      <c r="E30">
        <v>6</v>
      </c>
      <c r="F30">
        <v>3</v>
      </c>
      <c r="G30">
        <v>3</v>
      </c>
      <c r="H30">
        <v>6</v>
      </c>
      <c r="I30">
        <v>4</v>
      </c>
      <c r="J30">
        <v>0</v>
      </c>
      <c r="K30">
        <v>1</v>
      </c>
      <c r="L30">
        <v>1</v>
      </c>
      <c r="M30">
        <v>2</v>
      </c>
      <c r="N30">
        <v>1</v>
      </c>
      <c r="P30" s="13" t="s">
        <v>55</v>
      </c>
      <c r="Q30" s="13" t="s">
        <v>160</v>
      </c>
      <c r="R30">
        <f t="shared" ref="R30:AA36" si="33">E39</f>
        <v>3</v>
      </c>
      <c r="S30">
        <f t="shared" si="33"/>
        <v>5</v>
      </c>
      <c r="T30">
        <f t="shared" si="33"/>
        <v>4</v>
      </c>
      <c r="U30">
        <f t="shared" si="33"/>
        <v>3</v>
      </c>
      <c r="V30">
        <f t="shared" si="33"/>
        <v>2</v>
      </c>
      <c r="W30">
        <f t="shared" si="33"/>
        <v>2</v>
      </c>
      <c r="X30">
        <f t="shared" si="33"/>
        <v>3</v>
      </c>
      <c r="Y30">
        <f t="shared" si="33"/>
        <v>1</v>
      </c>
      <c r="Z30">
        <f t="shared" si="33"/>
        <v>4</v>
      </c>
      <c r="AA30">
        <f t="shared" si="33"/>
        <v>6</v>
      </c>
    </row>
    <row r="31" spans="1:27">
      <c r="B31" s="13" t="s">
        <v>47</v>
      </c>
      <c r="C31" s="13" t="s">
        <v>408</v>
      </c>
      <c r="D31" s="13" t="s">
        <v>107</v>
      </c>
      <c r="E31">
        <v>106</v>
      </c>
      <c r="F31">
        <v>112</v>
      </c>
      <c r="G31">
        <v>101</v>
      </c>
      <c r="H31">
        <v>149</v>
      </c>
      <c r="I31">
        <v>119</v>
      </c>
      <c r="J31">
        <v>123</v>
      </c>
      <c r="K31">
        <v>121</v>
      </c>
      <c r="L31">
        <v>152</v>
      </c>
      <c r="M31">
        <v>80</v>
      </c>
      <c r="N31">
        <v>107</v>
      </c>
      <c r="P31" s="13" t="s">
        <v>55</v>
      </c>
      <c r="Q31" s="13" t="s">
        <v>161</v>
      </c>
      <c r="R31">
        <f t="shared" si="33"/>
        <v>6</v>
      </c>
      <c r="S31">
        <f t="shared" si="33"/>
        <v>1</v>
      </c>
      <c r="T31">
        <f t="shared" si="33"/>
        <v>4</v>
      </c>
      <c r="U31">
        <f t="shared" si="33"/>
        <v>1</v>
      </c>
      <c r="V31">
        <f t="shared" si="33"/>
        <v>2</v>
      </c>
      <c r="W31">
        <f t="shared" si="33"/>
        <v>2</v>
      </c>
      <c r="X31">
        <f t="shared" si="33"/>
        <v>4</v>
      </c>
      <c r="Y31">
        <f t="shared" si="33"/>
        <v>4</v>
      </c>
      <c r="Z31">
        <f t="shared" si="33"/>
        <v>2</v>
      </c>
      <c r="AA31">
        <f t="shared" si="33"/>
        <v>1</v>
      </c>
    </row>
    <row r="32" spans="1:27">
      <c r="B32" s="13" t="s">
        <v>47</v>
      </c>
      <c r="C32" s="13" t="s">
        <v>409</v>
      </c>
      <c r="D32" s="13" t="s">
        <v>108</v>
      </c>
      <c r="E32">
        <v>0</v>
      </c>
      <c r="F32">
        <v>0</v>
      </c>
      <c r="G32">
        <v>0</v>
      </c>
      <c r="H32">
        <v>1</v>
      </c>
      <c r="I32">
        <v>1</v>
      </c>
      <c r="J32">
        <v>0</v>
      </c>
      <c r="K32">
        <v>0</v>
      </c>
      <c r="L32">
        <v>1</v>
      </c>
      <c r="M32">
        <v>0</v>
      </c>
      <c r="N32">
        <v>2</v>
      </c>
      <c r="P32" s="13" t="s">
        <v>55</v>
      </c>
      <c r="Q32" s="13" t="s">
        <v>113</v>
      </c>
      <c r="R32">
        <f t="shared" si="33"/>
        <v>5</v>
      </c>
      <c r="S32">
        <f t="shared" si="33"/>
        <v>3</v>
      </c>
      <c r="T32">
        <f t="shared" si="33"/>
        <v>0</v>
      </c>
      <c r="U32">
        <f t="shared" si="33"/>
        <v>6</v>
      </c>
      <c r="V32">
        <f t="shared" si="33"/>
        <v>4</v>
      </c>
      <c r="W32">
        <f t="shared" si="33"/>
        <v>4</v>
      </c>
      <c r="X32">
        <f t="shared" si="33"/>
        <v>2</v>
      </c>
      <c r="Y32">
        <f t="shared" si="33"/>
        <v>3</v>
      </c>
      <c r="Z32">
        <f t="shared" si="33"/>
        <v>1</v>
      </c>
      <c r="AA32">
        <f t="shared" si="33"/>
        <v>1</v>
      </c>
    </row>
    <row r="33" spans="1:27">
      <c r="B33" s="13" t="s">
        <v>47</v>
      </c>
      <c r="C33" s="13" t="s">
        <v>410</v>
      </c>
      <c r="D33" s="13" t="s">
        <v>109</v>
      </c>
      <c r="E33">
        <v>1</v>
      </c>
      <c r="F33">
        <v>5</v>
      </c>
      <c r="G33">
        <v>4</v>
      </c>
      <c r="H33">
        <v>14</v>
      </c>
      <c r="I33">
        <v>8</v>
      </c>
      <c r="J33">
        <v>9</v>
      </c>
      <c r="K33">
        <v>5</v>
      </c>
      <c r="L33">
        <v>6</v>
      </c>
      <c r="M33">
        <v>9</v>
      </c>
      <c r="N33">
        <v>5</v>
      </c>
      <c r="P33" s="13" t="s">
        <v>55</v>
      </c>
      <c r="Q33" s="13" t="s">
        <v>162</v>
      </c>
      <c r="R33">
        <f t="shared" si="33"/>
        <v>0</v>
      </c>
      <c r="S33">
        <f t="shared" si="33"/>
        <v>2</v>
      </c>
      <c r="T33">
        <f t="shared" si="33"/>
        <v>4</v>
      </c>
      <c r="U33">
        <f t="shared" si="33"/>
        <v>5</v>
      </c>
      <c r="V33">
        <f t="shared" si="33"/>
        <v>4</v>
      </c>
      <c r="W33">
        <f t="shared" si="33"/>
        <v>4</v>
      </c>
      <c r="X33">
        <f t="shared" si="33"/>
        <v>3</v>
      </c>
      <c r="Y33">
        <f t="shared" si="33"/>
        <v>6</v>
      </c>
      <c r="Z33">
        <f t="shared" si="33"/>
        <v>3</v>
      </c>
      <c r="AA33">
        <f t="shared" si="33"/>
        <v>8</v>
      </c>
    </row>
    <row r="34" spans="1:27">
      <c r="B34" s="13" t="s">
        <v>47</v>
      </c>
      <c r="C34" s="13" t="s">
        <v>391</v>
      </c>
      <c r="D34" s="13" t="s">
        <v>58</v>
      </c>
      <c r="E34">
        <v>0</v>
      </c>
      <c r="F34">
        <v>0</v>
      </c>
      <c r="G34">
        <v>0</v>
      </c>
      <c r="H34">
        <v>0</v>
      </c>
      <c r="I34">
        <v>2</v>
      </c>
      <c r="J34">
        <v>1</v>
      </c>
      <c r="K34">
        <v>1</v>
      </c>
      <c r="L34">
        <v>0</v>
      </c>
      <c r="M34">
        <v>0</v>
      </c>
      <c r="N34">
        <v>0</v>
      </c>
      <c r="P34" s="13" t="s">
        <v>55</v>
      </c>
      <c r="Q34" s="13" t="s">
        <v>680</v>
      </c>
      <c r="R34">
        <f t="shared" si="33"/>
        <v>5</v>
      </c>
      <c r="S34">
        <f t="shared" si="33"/>
        <v>4</v>
      </c>
      <c r="T34">
        <f t="shared" si="33"/>
        <v>7</v>
      </c>
      <c r="U34">
        <f t="shared" si="33"/>
        <v>9</v>
      </c>
      <c r="V34">
        <f t="shared" si="33"/>
        <v>6</v>
      </c>
      <c r="W34">
        <f t="shared" si="33"/>
        <v>9</v>
      </c>
      <c r="X34">
        <f t="shared" si="33"/>
        <v>13</v>
      </c>
      <c r="Y34">
        <f t="shared" si="33"/>
        <v>5</v>
      </c>
      <c r="Z34">
        <f t="shared" si="33"/>
        <v>6</v>
      </c>
      <c r="AA34">
        <f t="shared" si="33"/>
        <v>7</v>
      </c>
    </row>
    <row r="35" spans="1:27">
      <c r="A35" s="13"/>
      <c r="B35" s="13" t="s">
        <v>47</v>
      </c>
      <c r="C35" s="13" t="s">
        <v>411</v>
      </c>
      <c r="D35" s="13" t="s">
        <v>159</v>
      </c>
      <c r="E35">
        <v>0</v>
      </c>
      <c r="F35">
        <v>0</v>
      </c>
      <c r="G35">
        <v>0</v>
      </c>
      <c r="H35">
        <v>0</v>
      </c>
      <c r="I35">
        <v>0</v>
      </c>
      <c r="J35">
        <v>0</v>
      </c>
      <c r="K35">
        <v>2</v>
      </c>
      <c r="L35">
        <v>2</v>
      </c>
      <c r="M35">
        <v>2</v>
      </c>
      <c r="N35">
        <v>1</v>
      </c>
      <c r="P35" s="13" t="s">
        <v>55</v>
      </c>
      <c r="Q35" s="13" t="s">
        <v>163</v>
      </c>
      <c r="R35">
        <f t="shared" si="33"/>
        <v>3</v>
      </c>
      <c r="S35">
        <f t="shared" si="33"/>
        <v>1</v>
      </c>
      <c r="T35">
        <f t="shared" si="33"/>
        <v>1</v>
      </c>
      <c r="U35">
        <f t="shared" si="33"/>
        <v>2</v>
      </c>
      <c r="V35">
        <f t="shared" si="33"/>
        <v>2</v>
      </c>
      <c r="W35">
        <f t="shared" si="33"/>
        <v>1</v>
      </c>
      <c r="X35">
        <f t="shared" si="33"/>
        <v>1</v>
      </c>
      <c r="Y35">
        <f t="shared" si="33"/>
        <v>1</v>
      </c>
      <c r="Z35">
        <f t="shared" si="33"/>
        <v>0</v>
      </c>
      <c r="AA35">
        <f t="shared" si="33"/>
        <v>0</v>
      </c>
    </row>
    <row r="36" spans="1:27">
      <c r="A36" s="13" t="s">
        <v>44</v>
      </c>
      <c r="B36" s="13"/>
      <c r="C36" s="13"/>
      <c r="D36" s="13"/>
      <c r="E36" t="s">
        <v>31</v>
      </c>
      <c r="F36" t="s">
        <v>31</v>
      </c>
      <c r="G36" t="s">
        <v>31</v>
      </c>
      <c r="H36" t="s">
        <v>31</v>
      </c>
      <c r="I36" t="s">
        <v>31</v>
      </c>
      <c r="J36" t="s">
        <v>31</v>
      </c>
      <c r="K36" t="s">
        <v>31</v>
      </c>
      <c r="L36" t="s">
        <v>31</v>
      </c>
      <c r="M36" t="s">
        <v>31</v>
      </c>
      <c r="N36" t="s">
        <v>31</v>
      </c>
      <c r="P36" s="13" t="s">
        <v>55</v>
      </c>
      <c r="Q36" s="13" t="s">
        <v>58</v>
      </c>
      <c r="R36">
        <f t="shared" si="33"/>
        <v>0</v>
      </c>
      <c r="S36">
        <f t="shared" si="33"/>
        <v>0</v>
      </c>
      <c r="T36">
        <f t="shared" si="33"/>
        <v>0</v>
      </c>
      <c r="U36">
        <f t="shared" si="33"/>
        <v>0</v>
      </c>
      <c r="V36">
        <f t="shared" si="33"/>
        <v>0</v>
      </c>
      <c r="W36">
        <f t="shared" si="33"/>
        <v>1</v>
      </c>
      <c r="X36">
        <f t="shared" si="33"/>
        <v>0</v>
      </c>
      <c r="Y36">
        <f t="shared" si="33"/>
        <v>0</v>
      </c>
      <c r="Z36">
        <f t="shared" si="33"/>
        <v>0</v>
      </c>
      <c r="AA36">
        <f t="shared" si="33"/>
        <v>0</v>
      </c>
    </row>
    <row r="37" spans="1:27">
      <c r="A37" s="13" t="s">
        <v>45</v>
      </c>
      <c r="C37" s="13"/>
      <c r="E37">
        <v>238</v>
      </c>
      <c r="F37">
        <v>264</v>
      </c>
      <c r="G37">
        <v>298</v>
      </c>
      <c r="H37">
        <v>377</v>
      </c>
      <c r="I37">
        <v>304</v>
      </c>
      <c r="J37">
        <v>268</v>
      </c>
      <c r="K37">
        <v>225</v>
      </c>
      <c r="L37">
        <v>245</v>
      </c>
      <c r="M37">
        <v>182</v>
      </c>
      <c r="N37">
        <v>197</v>
      </c>
      <c r="P37" s="13" t="s">
        <v>118</v>
      </c>
      <c r="Q37" s="13" t="s">
        <v>349</v>
      </c>
      <c r="R37">
        <f t="shared" ref="R37:AA37" si="34">E49</f>
        <v>0</v>
      </c>
      <c r="S37">
        <f t="shared" si="34"/>
        <v>0</v>
      </c>
      <c r="T37">
        <f t="shared" si="34"/>
        <v>0</v>
      </c>
      <c r="U37">
        <f t="shared" si="34"/>
        <v>0</v>
      </c>
      <c r="V37">
        <f t="shared" si="34"/>
        <v>0</v>
      </c>
      <c r="W37">
        <f t="shared" si="34"/>
        <v>0</v>
      </c>
      <c r="X37">
        <f t="shared" si="34"/>
        <v>0</v>
      </c>
      <c r="Y37">
        <f t="shared" si="34"/>
        <v>3</v>
      </c>
      <c r="Z37">
        <f t="shared" si="34"/>
        <v>9</v>
      </c>
      <c r="AA37">
        <f t="shared" si="34"/>
        <v>20</v>
      </c>
    </row>
    <row r="38" spans="1:27">
      <c r="A38" s="13"/>
      <c r="C38" s="13"/>
      <c r="P38" s="13" t="s">
        <v>65</v>
      </c>
      <c r="Q38" s="13" t="s">
        <v>58</v>
      </c>
      <c r="R38">
        <f t="shared" ref="R38:R56" si="35">E53</f>
        <v>0</v>
      </c>
      <c r="S38">
        <f t="shared" ref="S38:S56" si="36">F53</f>
        <v>0</v>
      </c>
      <c r="T38">
        <f t="shared" ref="T38:T56" si="37">G53</f>
        <v>0</v>
      </c>
      <c r="U38">
        <f t="shared" ref="U38:U56" si="38">H53</f>
        <v>0</v>
      </c>
      <c r="V38">
        <f t="shared" ref="V38:V56" si="39">I53</f>
        <v>7</v>
      </c>
      <c r="W38">
        <f t="shared" ref="W38:W56" si="40">J53</f>
        <v>7</v>
      </c>
      <c r="X38">
        <f t="shared" ref="X38:X56" si="41">K53</f>
        <v>10</v>
      </c>
      <c r="Y38">
        <f t="shared" ref="Y38:Y56" si="42">L53</f>
        <v>1</v>
      </c>
      <c r="Z38">
        <f t="shared" ref="Z38:Z56" si="43">M53</f>
        <v>0</v>
      </c>
      <c r="AA38">
        <f t="shared" ref="AA38:AA56" si="44">N53</f>
        <v>0</v>
      </c>
    </row>
    <row r="39" spans="1:27">
      <c r="A39" s="13" t="s">
        <v>54</v>
      </c>
      <c r="B39" s="13" t="s">
        <v>55</v>
      </c>
      <c r="C39" s="13" t="s">
        <v>412</v>
      </c>
      <c r="D39" s="13" t="s">
        <v>160</v>
      </c>
      <c r="E39">
        <v>3</v>
      </c>
      <c r="F39">
        <v>5</v>
      </c>
      <c r="G39">
        <v>4</v>
      </c>
      <c r="H39">
        <v>3</v>
      </c>
      <c r="I39">
        <v>2</v>
      </c>
      <c r="J39">
        <v>2</v>
      </c>
      <c r="K39">
        <v>3</v>
      </c>
      <c r="L39">
        <v>1</v>
      </c>
      <c r="M39">
        <v>4</v>
      </c>
      <c r="N39">
        <v>6</v>
      </c>
      <c r="P39" s="13" t="s">
        <v>65</v>
      </c>
      <c r="Q39" s="13" t="s">
        <v>164</v>
      </c>
      <c r="R39">
        <f t="shared" si="35"/>
        <v>1</v>
      </c>
      <c r="S39">
        <f t="shared" si="36"/>
        <v>0</v>
      </c>
      <c r="T39">
        <f t="shared" si="37"/>
        <v>3</v>
      </c>
      <c r="U39">
        <f t="shared" si="38"/>
        <v>5</v>
      </c>
      <c r="V39">
        <f t="shared" si="39"/>
        <v>1</v>
      </c>
      <c r="W39">
        <f t="shared" si="40"/>
        <v>5</v>
      </c>
      <c r="X39">
        <f t="shared" si="41"/>
        <v>1</v>
      </c>
      <c r="Y39">
        <f t="shared" si="42"/>
        <v>5</v>
      </c>
      <c r="Z39">
        <f t="shared" si="43"/>
        <v>4</v>
      </c>
      <c r="AA39">
        <f t="shared" si="44"/>
        <v>3</v>
      </c>
    </row>
    <row r="40" spans="1:27">
      <c r="B40" s="13" t="s">
        <v>55</v>
      </c>
      <c r="C40" s="13" t="s">
        <v>413</v>
      </c>
      <c r="D40" s="13" t="s">
        <v>161</v>
      </c>
      <c r="E40">
        <v>6</v>
      </c>
      <c r="F40">
        <v>1</v>
      </c>
      <c r="G40">
        <v>4</v>
      </c>
      <c r="H40">
        <v>1</v>
      </c>
      <c r="I40">
        <v>2</v>
      </c>
      <c r="J40">
        <v>2</v>
      </c>
      <c r="K40">
        <v>4</v>
      </c>
      <c r="L40">
        <v>4</v>
      </c>
      <c r="M40">
        <v>2</v>
      </c>
      <c r="N40">
        <v>1</v>
      </c>
      <c r="P40" s="13" t="s">
        <v>65</v>
      </c>
      <c r="Q40" s="13" t="s">
        <v>121</v>
      </c>
      <c r="R40">
        <f t="shared" si="35"/>
        <v>0</v>
      </c>
      <c r="S40">
        <f t="shared" si="36"/>
        <v>0</v>
      </c>
      <c r="T40">
        <f t="shared" si="37"/>
        <v>1</v>
      </c>
      <c r="U40">
        <f t="shared" si="38"/>
        <v>2</v>
      </c>
      <c r="V40">
        <f t="shared" si="39"/>
        <v>3</v>
      </c>
      <c r="W40">
        <f t="shared" si="40"/>
        <v>2</v>
      </c>
      <c r="X40">
        <f t="shared" si="41"/>
        <v>3</v>
      </c>
      <c r="Y40">
        <f t="shared" si="42"/>
        <v>2</v>
      </c>
      <c r="Z40">
        <f t="shared" si="43"/>
        <v>4</v>
      </c>
      <c r="AA40">
        <f t="shared" si="44"/>
        <v>0</v>
      </c>
    </row>
    <row r="41" spans="1:27">
      <c r="B41" s="13" t="s">
        <v>55</v>
      </c>
      <c r="C41" s="13" t="s">
        <v>414</v>
      </c>
      <c r="D41" s="13" t="s">
        <v>113</v>
      </c>
      <c r="E41">
        <v>5</v>
      </c>
      <c r="F41">
        <v>3</v>
      </c>
      <c r="G41">
        <v>0</v>
      </c>
      <c r="H41">
        <v>6</v>
      </c>
      <c r="I41">
        <v>4</v>
      </c>
      <c r="J41">
        <v>4</v>
      </c>
      <c r="K41">
        <v>2</v>
      </c>
      <c r="L41">
        <v>3</v>
      </c>
      <c r="M41">
        <v>1</v>
      </c>
      <c r="N41">
        <v>1</v>
      </c>
      <c r="P41" s="13" t="s">
        <v>65</v>
      </c>
      <c r="Q41" s="13" t="s">
        <v>165</v>
      </c>
      <c r="R41">
        <f t="shared" si="35"/>
        <v>2</v>
      </c>
      <c r="S41">
        <f t="shared" si="36"/>
        <v>14</v>
      </c>
      <c r="T41">
        <f t="shared" si="37"/>
        <v>3</v>
      </c>
      <c r="U41">
        <f t="shared" si="38"/>
        <v>2</v>
      </c>
      <c r="V41">
        <f t="shared" si="39"/>
        <v>5</v>
      </c>
      <c r="W41">
        <f t="shared" si="40"/>
        <v>5</v>
      </c>
      <c r="X41">
        <f t="shared" si="41"/>
        <v>2</v>
      </c>
      <c r="Y41">
        <f t="shared" si="42"/>
        <v>9</v>
      </c>
      <c r="Z41">
        <f t="shared" si="43"/>
        <v>0</v>
      </c>
      <c r="AA41">
        <f t="shared" si="44"/>
        <v>0</v>
      </c>
    </row>
    <row r="42" spans="1:27">
      <c r="B42" s="13" t="s">
        <v>55</v>
      </c>
      <c r="C42" s="13" t="s">
        <v>415</v>
      </c>
      <c r="D42" s="13" t="s">
        <v>162</v>
      </c>
      <c r="E42">
        <v>0</v>
      </c>
      <c r="F42">
        <v>2</v>
      </c>
      <c r="G42">
        <v>4</v>
      </c>
      <c r="H42">
        <v>5</v>
      </c>
      <c r="I42">
        <v>4</v>
      </c>
      <c r="J42">
        <v>4</v>
      </c>
      <c r="K42">
        <v>3</v>
      </c>
      <c r="L42">
        <v>6</v>
      </c>
      <c r="M42">
        <v>3</v>
      </c>
      <c r="N42">
        <v>8</v>
      </c>
      <c r="P42" s="13" t="s">
        <v>65</v>
      </c>
      <c r="Q42" s="13" t="s">
        <v>354</v>
      </c>
      <c r="R42">
        <f t="shared" si="35"/>
        <v>0</v>
      </c>
      <c r="S42">
        <f t="shared" si="36"/>
        <v>0</v>
      </c>
      <c r="T42">
        <f t="shared" si="37"/>
        <v>0</v>
      </c>
      <c r="U42">
        <f t="shared" si="38"/>
        <v>0</v>
      </c>
      <c r="V42">
        <f t="shared" si="39"/>
        <v>0</v>
      </c>
      <c r="W42">
        <f t="shared" si="40"/>
        <v>0</v>
      </c>
      <c r="X42">
        <f t="shared" si="41"/>
        <v>0</v>
      </c>
      <c r="Y42">
        <f t="shared" si="42"/>
        <v>22</v>
      </c>
      <c r="Z42">
        <f t="shared" si="43"/>
        <v>30</v>
      </c>
      <c r="AA42">
        <f t="shared" si="44"/>
        <v>32</v>
      </c>
    </row>
    <row r="43" spans="1:27">
      <c r="B43" s="13" t="s">
        <v>55</v>
      </c>
      <c r="C43" s="13" t="s">
        <v>416</v>
      </c>
      <c r="D43" s="13" t="s">
        <v>113</v>
      </c>
      <c r="E43">
        <v>5</v>
      </c>
      <c r="F43">
        <v>4</v>
      </c>
      <c r="G43">
        <v>7</v>
      </c>
      <c r="H43">
        <v>9</v>
      </c>
      <c r="I43">
        <v>6</v>
      </c>
      <c r="J43">
        <v>9</v>
      </c>
      <c r="K43">
        <v>13</v>
      </c>
      <c r="L43">
        <v>5</v>
      </c>
      <c r="M43">
        <v>6</v>
      </c>
      <c r="N43">
        <v>7</v>
      </c>
      <c r="P43" s="13" t="s">
        <v>65</v>
      </c>
      <c r="Q43" s="13" t="s">
        <v>123</v>
      </c>
      <c r="R43">
        <f t="shared" si="35"/>
        <v>3</v>
      </c>
      <c r="S43">
        <f t="shared" si="36"/>
        <v>4</v>
      </c>
      <c r="T43">
        <f t="shared" si="37"/>
        <v>8</v>
      </c>
      <c r="U43">
        <f t="shared" si="38"/>
        <v>7</v>
      </c>
      <c r="V43">
        <f t="shared" si="39"/>
        <v>11</v>
      </c>
      <c r="W43">
        <f t="shared" si="40"/>
        <v>12</v>
      </c>
      <c r="X43">
        <f t="shared" si="41"/>
        <v>7</v>
      </c>
      <c r="Y43">
        <f t="shared" si="42"/>
        <v>11</v>
      </c>
      <c r="Z43">
        <f t="shared" si="43"/>
        <v>13</v>
      </c>
      <c r="AA43">
        <f t="shared" si="44"/>
        <v>9</v>
      </c>
    </row>
    <row r="44" spans="1:27">
      <c r="A44" s="13"/>
      <c r="B44" s="13" t="s">
        <v>55</v>
      </c>
      <c r="C44" s="13" t="s">
        <v>417</v>
      </c>
      <c r="D44" s="13" t="s">
        <v>163</v>
      </c>
      <c r="E44">
        <v>3</v>
      </c>
      <c r="F44">
        <v>1</v>
      </c>
      <c r="G44">
        <v>1</v>
      </c>
      <c r="H44">
        <v>2</v>
      </c>
      <c r="I44">
        <v>2</v>
      </c>
      <c r="J44">
        <v>1</v>
      </c>
      <c r="K44">
        <v>1</v>
      </c>
      <c r="L44">
        <v>1</v>
      </c>
      <c r="M44">
        <v>0</v>
      </c>
      <c r="N44">
        <v>0</v>
      </c>
      <c r="P44" s="13" t="s">
        <v>65</v>
      </c>
      <c r="Q44" s="13" t="s">
        <v>125</v>
      </c>
      <c r="R44">
        <f t="shared" si="35"/>
        <v>1</v>
      </c>
      <c r="S44">
        <f t="shared" si="36"/>
        <v>2</v>
      </c>
      <c r="T44">
        <f t="shared" si="37"/>
        <v>2</v>
      </c>
      <c r="U44">
        <f t="shared" si="38"/>
        <v>1</v>
      </c>
      <c r="V44">
        <f t="shared" si="39"/>
        <v>1</v>
      </c>
      <c r="W44">
        <f t="shared" si="40"/>
        <v>2</v>
      </c>
      <c r="X44">
        <f t="shared" si="41"/>
        <v>1</v>
      </c>
      <c r="Y44">
        <f t="shared" si="42"/>
        <v>3</v>
      </c>
      <c r="Z44">
        <f t="shared" si="43"/>
        <v>3</v>
      </c>
      <c r="AA44">
        <f t="shared" si="44"/>
        <v>4</v>
      </c>
    </row>
    <row r="45" spans="1:27">
      <c r="A45" s="13"/>
      <c r="B45" s="13" t="s">
        <v>55</v>
      </c>
      <c r="C45" s="13" t="s">
        <v>391</v>
      </c>
      <c r="D45" s="13" t="s">
        <v>58</v>
      </c>
      <c r="E45">
        <v>0</v>
      </c>
      <c r="F45">
        <v>0</v>
      </c>
      <c r="G45">
        <v>0</v>
      </c>
      <c r="H45">
        <v>0</v>
      </c>
      <c r="I45">
        <v>0</v>
      </c>
      <c r="J45">
        <v>1</v>
      </c>
      <c r="K45">
        <v>0</v>
      </c>
      <c r="L45">
        <v>0</v>
      </c>
      <c r="M45">
        <v>0</v>
      </c>
      <c r="N45">
        <v>0</v>
      </c>
      <c r="P45" s="13" t="s">
        <v>65</v>
      </c>
      <c r="Q45" s="13" t="s">
        <v>93</v>
      </c>
      <c r="R45">
        <f t="shared" si="35"/>
        <v>6</v>
      </c>
      <c r="S45">
        <f t="shared" si="36"/>
        <v>6</v>
      </c>
      <c r="T45">
        <f t="shared" si="37"/>
        <v>3</v>
      </c>
      <c r="U45">
        <f t="shared" si="38"/>
        <v>11</v>
      </c>
      <c r="V45">
        <f t="shared" si="39"/>
        <v>16</v>
      </c>
      <c r="W45">
        <f t="shared" si="40"/>
        <v>17</v>
      </c>
      <c r="X45">
        <f t="shared" si="41"/>
        <v>2</v>
      </c>
      <c r="Y45">
        <f t="shared" si="42"/>
        <v>0</v>
      </c>
      <c r="Z45">
        <f t="shared" si="43"/>
        <v>0</v>
      </c>
      <c r="AA45">
        <f t="shared" si="44"/>
        <v>0</v>
      </c>
    </row>
    <row r="46" spans="1:27">
      <c r="A46" s="13" t="s">
        <v>44</v>
      </c>
      <c r="B46" s="13"/>
      <c r="C46" s="13"/>
      <c r="D46" s="13"/>
      <c r="E46" t="s">
        <v>31</v>
      </c>
      <c r="F46" t="s">
        <v>31</v>
      </c>
      <c r="G46" t="s">
        <v>31</v>
      </c>
      <c r="H46" t="s">
        <v>31</v>
      </c>
      <c r="I46" t="s">
        <v>31</v>
      </c>
      <c r="J46" t="s">
        <v>31</v>
      </c>
      <c r="K46" t="s">
        <v>31</v>
      </c>
      <c r="L46" t="s">
        <v>31</v>
      </c>
      <c r="M46" t="s">
        <v>31</v>
      </c>
      <c r="N46" t="s">
        <v>31</v>
      </c>
      <c r="P46" s="13" t="s">
        <v>65</v>
      </c>
      <c r="Q46" s="13" t="s">
        <v>155</v>
      </c>
      <c r="R46">
        <f t="shared" si="35"/>
        <v>0</v>
      </c>
      <c r="S46">
        <f t="shared" si="36"/>
        <v>0</v>
      </c>
      <c r="T46">
        <f t="shared" si="37"/>
        <v>0</v>
      </c>
      <c r="U46">
        <f t="shared" si="38"/>
        <v>0</v>
      </c>
      <c r="V46">
        <f t="shared" si="39"/>
        <v>0</v>
      </c>
      <c r="W46">
        <f t="shared" si="40"/>
        <v>1</v>
      </c>
      <c r="X46">
        <f t="shared" si="41"/>
        <v>0</v>
      </c>
      <c r="Y46">
        <f t="shared" si="42"/>
        <v>0</v>
      </c>
      <c r="Z46">
        <f t="shared" si="43"/>
        <v>0</v>
      </c>
      <c r="AA46">
        <f t="shared" si="44"/>
        <v>0</v>
      </c>
    </row>
    <row r="47" spans="1:27">
      <c r="A47" s="13" t="s">
        <v>45</v>
      </c>
      <c r="E47">
        <v>22</v>
      </c>
      <c r="F47">
        <v>16</v>
      </c>
      <c r="G47">
        <v>20</v>
      </c>
      <c r="H47">
        <v>26</v>
      </c>
      <c r="I47">
        <v>20</v>
      </c>
      <c r="J47">
        <v>23</v>
      </c>
      <c r="K47">
        <v>26</v>
      </c>
      <c r="L47">
        <v>20</v>
      </c>
      <c r="M47">
        <v>16</v>
      </c>
      <c r="N47">
        <v>23</v>
      </c>
      <c r="P47" s="13" t="s">
        <v>65</v>
      </c>
      <c r="Q47" s="13" t="s">
        <v>166</v>
      </c>
      <c r="R47">
        <f t="shared" si="35"/>
        <v>4</v>
      </c>
      <c r="S47">
        <f t="shared" si="36"/>
        <v>4</v>
      </c>
      <c r="T47">
        <f t="shared" si="37"/>
        <v>8</v>
      </c>
      <c r="U47">
        <f t="shared" si="38"/>
        <v>2</v>
      </c>
      <c r="V47">
        <f t="shared" si="39"/>
        <v>2</v>
      </c>
      <c r="W47">
        <f t="shared" si="40"/>
        <v>1</v>
      </c>
      <c r="X47">
        <f t="shared" si="41"/>
        <v>1</v>
      </c>
      <c r="Y47">
        <f t="shared" si="42"/>
        <v>5</v>
      </c>
      <c r="Z47">
        <f t="shared" si="43"/>
        <v>3</v>
      </c>
      <c r="AA47">
        <f t="shared" si="44"/>
        <v>4</v>
      </c>
    </row>
    <row r="48" spans="1:27">
      <c r="A48" s="13"/>
      <c r="C48" s="13"/>
      <c r="P48" s="13" t="s">
        <v>65</v>
      </c>
      <c r="Q48" s="13" t="s">
        <v>180</v>
      </c>
      <c r="R48">
        <f t="shared" si="35"/>
        <v>0</v>
      </c>
      <c r="S48">
        <f t="shared" si="36"/>
        <v>0</v>
      </c>
      <c r="T48">
        <f t="shared" si="37"/>
        <v>0</v>
      </c>
      <c r="U48">
        <f t="shared" si="38"/>
        <v>0</v>
      </c>
      <c r="V48">
        <f t="shared" si="39"/>
        <v>0</v>
      </c>
      <c r="W48">
        <f t="shared" si="40"/>
        <v>0</v>
      </c>
      <c r="X48">
        <f t="shared" si="41"/>
        <v>0</v>
      </c>
      <c r="Y48">
        <f t="shared" si="42"/>
        <v>1</v>
      </c>
      <c r="Z48">
        <f t="shared" si="43"/>
        <v>3</v>
      </c>
      <c r="AA48">
        <f t="shared" si="44"/>
        <v>2</v>
      </c>
    </row>
    <row r="49" spans="1:27">
      <c r="A49" s="13" t="s">
        <v>117</v>
      </c>
      <c r="B49" s="13" t="s">
        <v>118</v>
      </c>
      <c r="C49" s="13" t="s">
        <v>418</v>
      </c>
      <c r="D49" s="13" t="s">
        <v>349</v>
      </c>
      <c r="E49">
        <v>0</v>
      </c>
      <c r="F49">
        <v>0</v>
      </c>
      <c r="G49">
        <v>0</v>
      </c>
      <c r="H49">
        <v>0</v>
      </c>
      <c r="I49">
        <v>0</v>
      </c>
      <c r="J49">
        <v>0</v>
      </c>
      <c r="K49">
        <v>0</v>
      </c>
      <c r="L49">
        <v>3</v>
      </c>
      <c r="M49">
        <v>9</v>
      </c>
      <c r="N49">
        <v>20</v>
      </c>
      <c r="P49" s="13" t="s">
        <v>65</v>
      </c>
      <c r="Q49" s="13" t="s">
        <v>167</v>
      </c>
      <c r="R49">
        <f t="shared" si="35"/>
        <v>0</v>
      </c>
      <c r="S49">
        <f t="shared" si="36"/>
        <v>0</v>
      </c>
      <c r="T49">
        <f t="shared" si="37"/>
        <v>7</v>
      </c>
      <c r="U49">
        <f t="shared" si="38"/>
        <v>4</v>
      </c>
      <c r="V49">
        <f t="shared" si="39"/>
        <v>4</v>
      </c>
      <c r="W49">
        <f t="shared" si="40"/>
        <v>7</v>
      </c>
      <c r="X49">
        <f t="shared" si="41"/>
        <v>5</v>
      </c>
      <c r="Y49">
        <f t="shared" si="42"/>
        <v>5</v>
      </c>
      <c r="Z49">
        <f t="shared" si="43"/>
        <v>1</v>
      </c>
      <c r="AA49">
        <f t="shared" si="44"/>
        <v>2</v>
      </c>
    </row>
    <row r="50" spans="1:27">
      <c r="A50" s="13" t="s">
        <v>44</v>
      </c>
      <c r="B50" s="13"/>
      <c r="C50" s="13"/>
      <c r="D50" s="13"/>
      <c r="E50" t="s">
        <v>31</v>
      </c>
      <c r="F50" t="s">
        <v>31</v>
      </c>
      <c r="G50" t="s">
        <v>31</v>
      </c>
      <c r="H50" t="s">
        <v>31</v>
      </c>
      <c r="I50" t="s">
        <v>31</v>
      </c>
      <c r="J50" t="s">
        <v>31</v>
      </c>
      <c r="K50" t="s">
        <v>31</v>
      </c>
      <c r="L50" t="s">
        <v>31</v>
      </c>
      <c r="M50" t="s">
        <v>31</v>
      </c>
      <c r="N50" t="s">
        <v>31</v>
      </c>
      <c r="P50" s="13" t="s">
        <v>65</v>
      </c>
      <c r="Q50" s="13" t="s">
        <v>168</v>
      </c>
      <c r="R50">
        <f t="shared" si="35"/>
        <v>10</v>
      </c>
      <c r="S50">
        <f t="shared" si="36"/>
        <v>12</v>
      </c>
      <c r="T50">
        <f t="shared" si="37"/>
        <v>17</v>
      </c>
      <c r="U50">
        <f t="shared" si="38"/>
        <v>12</v>
      </c>
      <c r="V50">
        <f t="shared" si="39"/>
        <v>10</v>
      </c>
      <c r="W50">
        <f t="shared" si="40"/>
        <v>6</v>
      </c>
      <c r="X50">
        <f t="shared" si="41"/>
        <v>5</v>
      </c>
      <c r="Y50">
        <f t="shared" si="42"/>
        <v>3</v>
      </c>
      <c r="Z50">
        <f t="shared" si="43"/>
        <v>4</v>
      </c>
      <c r="AA50">
        <f t="shared" si="44"/>
        <v>2</v>
      </c>
    </row>
    <row r="51" spans="1:27">
      <c r="A51" s="13" t="s">
        <v>45</v>
      </c>
      <c r="C51" s="13"/>
      <c r="E51">
        <v>0</v>
      </c>
      <c r="F51">
        <v>0</v>
      </c>
      <c r="G51">
        <v>0</v>
      </c>
      <c r="H51">
        <v>0</v>
      </c>
      <c r="I51">
        <v>0</v>
      </c>
      <c r="J51">
        <v>0</v>
      </c>
      <c r="K51">
        <v>0</v>
      </c>
      <c r="L51">
        <v>3</v>
      </c>
      <c r="M51">
        <v>9</v>
      </c>
      <c r="N51">
        <v>20</v>
      </c>
      <c r="P51" s="13" t="s">
        <v>65</v>
      </c>
      <c r="Q51" s="13" t="s">
        <v>142</v>
      </c>
      <c r="R51">
        <f t="shared" si="35"/>
        <v>5</v>
      </c>
      <c r="S51">
        <f t="shared" si="36"/>
        <v>2</v>
      </c>
      <c r="T51">
        <f t="shared" si="37"/>
        <v>3</v>
      </c>
      <c r="U51">
        <f t="shared" si="38"/>
        <v>1</v>
      </c>
      <c r="V51">
        <f t="shared" si="39"/>
        <v>3</v>
      </c>
      <c r="W51">
        <f t="shared" si="40"/>
        <v>3</v>
      </c>
      <c r="X51">
        <f t="shared" si="41"/>
        <v>3</v>
      </c>
      <c r="Y51">
        <f t="shared" si="42"/>
        <v>1</v>
      </c>
      <c r="Z51">
        <f t="shared" si="43"/>
        <v>7</v>
      </c>
      <c r="AA51">
        <f t="shared" si="44"/>
        <v>3</v>
      </c>
    </row>
    <row r="52" spans="1:27">
      <c r="A52" s="13"/>
      <c r="C52" s="13"/>
      <c r="P52" s="13" t="s">
        <v>65</v>
      </c>
      <c r="Q52" s="13" t="s">
        <v>169</v>
      </c>
      <c r="R52">
        <f t="shared" si="35"/>
        <v>2</v>
      </c>
      <c r="S52">
        <f t="shared" si="36"/>
        <v>6</v>
      </c>
      <c r="T52">
        <f t="shared" si="37"/>
        <v>3</v>
      </c>
      <c r="U52">
        <f t="shared" si="38"/>
        <v>0</v>
      </c>
      <c r="V52">
        <f t="shared" si="39"/>
        <v>0</v>
      </c>
      <c r="W52">
        <f t="shared" si="40"/>
        <v>0</v>
      </c>
      <c r="X52">
        <f t="shared" si="41"/>
        <v>0</v>
      </c>
      <c r="Y52">
        <f t="shared" si="42"/>
        <v>0</v>
      </c>
      <c r="Z52">
        <f t="shared" si="43"/>
        <v>0</v>
      </c>
      <c r="AA52">
        <f t="shared" si="44"/>
        <v>0</v>
      </c>
    </row>
    <row r="53" spans="1:27">
      <c r="A53" s="13" t="s">
        <v>64</v>
      </c>
      <c r="B53" s="13" t="s">
        <v>65</v>
      </c>
      <c r="C53" s="13" t="s">
        <v>391</v>
      </c>
      <c r="D53" s="13" t="s">
        <v>58</v>
      </c>
      <c r="E53">
        <v>0</v>
      </c>
      <c r="F53">
        <v>0</v>
      </c>
      <c r="G53">
        <v>0</v>
      </c>
      <c r="H53">
        <v>0</v>
      </c>
      <c r="I53">
        <v>7</v>
      </c>
      <c r="J53">
        <v>7</v>
      </c>
      <c r="K53">
        <v>10</v>
      </c>
      <c r="L53">
        <v>1</v>
      </c>
      <c r="M53">
        <v>0</v>
      </c>
      <c r="N53">
        <v>0</v>
      </c>
      <c r="P53" s="13" t="s">
        <v>65</v>
      </c>
      <c r="Q53" s="13" t="s">
        <v>170</v>
      </c>
      <c r="R53">
        <f t="shared" si="35"/>
        <v>0</v>
      </c>
      <c r="S53">
        <f t="shared" si="36"/>
        <v>0</v>
      </c>
      <c r="T53">
        <f t="shared" si="37"/>
        <v>2</v>
      </c>
      <c r="U53">
        <f t="shared" si="38"/>
        <v>3</v>
      </c>
      <c r="V53">
        <f t="shared" si="39"/>
        <v>5</v>
      </c>
      <c r="W53">
        <f t="shared" si="40"/>
        <v>8</v>
      </c>
      <c r="X53">
        <f t="shared" si="41"/>
        <v>3</v>
      </c>
      <c r="Y53">
        <f t="shared" si="42"/>
        <v>1</v>
      </c>
      <c r="Z53">
        <f t="shared" si="43"/>
        <v>0</v>
      </c>
      <c r="AA53">
        <f t="shared" si="44"/>
        <v>1</v>
      </c>
    </row>
    <row r="54" spans="1:27">
      <c r="B54" s="13" t="s">
        <v>65</v>
      </c>
      <c r="C54" s="13" t="s">
        <v>419</v>
      </c>
      <c r="D54" s="13" t="s">
        <v>164</v>
      </c>
      <c r="E54">
        <v>1</v>
      </c>
      <c r="F54">
        <v>0</v>
      </c>
      <c r="G54">
        <v>3</v>
      </c>
      <c r="H54">
        <v>5</v>
      </c>
      <c r="I54">
        <v>1</v>
      </c>
      <c r="J54">
        <v>5</v>
      </c>
      <c r="K54">
        <v>1</v>
      </c>
      <c r="L54">
        <v>5</v>
      </c>
      <c r="M54">
        <v>4</v>
      </c>
      <c r="N54">
        <v>3</v>
      </c>
      <c r="P54" s="13" t="s">
        <v>65</v>
      </c>
      <c r="Q54" s="13" t="s">
        <v>171</v>
      </c>
      <c r="R54">
        <f t="shared" si="35"/>
        <v>2</v>
      </c>
      <c r="S54">
        <f t="shared" si="36"/>
        <v>0</v>
      </c>
      <c r="T54">
        <f t="shared" si="37"/>
        <v>0</v>
      </c>
      <c r="U54">
        <f t="shared" si="38"/>
        <v>0</v>
      </c>
      <c r="V54">
        <f t="shared" si="39"/>
        <v>0</v>
      </c>
      <c r="W54">
        <f t="shared" si="40"/>
        <v>0</v>
      </c>
      <c r="X54">
        <f t="shared" si="41"/>
        <v>0</v>
      </c>
      <c r="Y54">
        <f t="shared" si="42"/>
        <v>0</v>
      </c>
      <c r="Z54">
        <f t="shared" si="43"/>
        <v>0</v>
      </c>
      <c r="AA54">
        <f t="shared" si="44"/>
        <v>0</v>
      </c>
    </row>
    <row r="55" spans="1:27">
      <c r="A55" s="13"/>
      <c r="B55" s="13" t="s">
        <v>65</v>
      </c>
      <c r="C55" s="13" t="s">
        <v>420</v>
      </c>
      <c r="D55" s="13" t="s">
        <v>121</v>
      </c>
      <c r="E55">
        <v>0</v>
      </c>
      <c r="F55">
        <v>0</v>
      </c>
      <c r="G55">
        <v>1</v>
      </c>
      <c r="H55">
        <v>2</v>
      </c>
      <c r="I55">
        <v>3</v>
      </c>
      <c r="J55">
        <v>2</v>
      </c>
      <c r="K55">
        <v>3</v>
      </c>
      <c r="L55">
        <v>2</v>
      </c>
      <c r="M55">
        <v>4</v>
      </c>
      <c r="N55">
        <v>0</v>
      </c>
      <c r="P55" s="13" t="s">
        <v>65</v>
      </c>
      <c r="Q55" s="13" t="s">
        <v>172</v>
      </c>
      <c r="R55">
        <f t="shared" si="35"/>
        <v>3</v>
      </c>
      <c r="S55">
        <f t="shared" si="36"/>
        <v>1</v>
      </c>
      <c r="T55">
        <f t="shared" si="37"/>
        <v>5</v>
      </c>
      <c r="U55">
        <f t="shared" si="38"/>
        <v>1</v>
      </c>
      <c r="V55">
        <f t="shared" si="39"/>
        <v>4</v>
      </c>
      <c r="W55">
        <f t="shared" si="40"/>
        <v>0</v>
      </c>
      <c r="X55">
        <f t="shared" si="41"/>
        <v>1</v>
      </c>
      <c r="Y55">
        <f t="shared" si="42"/>
        <v>2</v>
      </c>
      <c r="Z55">
        <f t="shared" si="43"/>
        <v>0</v>
      </c>
      <c r="AA55">
        <f t="shared" si="44"/>
        <v>0</v>
      </c>
    </row>
    <row r="56" spans="1:27">
      <c r="A56" s="13"/>
      <c r="B56" s="13" t="s">
        <v>65</v>
      </c>
      <c r="C56" s="13" t="s">
        <v>421</v>
      </c>
      <c r="D56" s="13" t="s">
        <v>165</v>
      </c>
      <c r="E56">
        <v>2</v>
      </c>
      <c r="F56">
        <v>14</v>
      </c>
      <c r="G56">
        <v>3</v>
      </c>
      <c r="H56">
        <v>2</v>
      </c>
      <c r="I56">
        <v>5</v>
      </c>
      <c r="J56">
        <v>5</v>
      </c>
      <c r="K56">
        <v>2</v>
      </c>
      <c r="L56">
        <v>9</v>
      </c>
      <c r="M56">
        <v>0</v>
      </c>
      <c r="N56">
        <v>0</v>
      </c>
      <c r="P56" s="13" t="s">
        <v>65</v>
      </c>
      <c r="Q56" s="13" t="s">
        <v>148</v>
      </c>
      <c r="R56">
        <f t="shared" si="35"/>
        <v>0</v>
      </c>
      <c r="S56">
        <f t="shared" si="36"/>
        <v>0</v>
      </c>
      <c r="T56">
        <f t="shared" si="37"/>
        <v>0</v>
      </c>
      <c r="U56">
        <f t="shared" si="38"/>
        <v>0</v>
      </c>
      <c r="V56">
        <f t="shared" si="39"/>
        <v>0</v>
      </c>
      <c r="W56">
        <f t="shared" si="40"/>
        <v>2</v>
      </c>
      <c r="X56">
        <f t="shared" si="41"/>
        <v>3</v>
      </c>
      <c r="Y56">
        <f t="shared" si="42"/>
        <v>3</v>
      </c>
      <c r="Z56">
        <f t="shared" si="43"/>
        <v>3</v>
      </c>
      <c r="AA56">
        <f t="shared" si="44"/>
        <v>4</v>
      </c>
    </row>
    <row r="57" spans="1:27">
      <c r="B57" s="13" t="s">
        <v>65</v>
      </c>
      <c r="C57" s="13" t="s">
        <v>422</v>
      </c>
      <c r="D57" s="13" t="s">
        <v>354</v>
      </c>
      <c r="E57">
        <v>0</v>
      </c>
      <c r="F57">
        <v>0</v>
      </c>
      <c r="G57">
        <v>0</v>
      </c>
      <c r="H57">
        <v>0</v>
      </c>
      <c r="I57">
        <v>0</v>
      </c>
      <c r="J57">
        <v>0</v>
      </c>
      <c r="K57">
        <v>0</v>
      </c>
      <c r="L57">
        <v>22</v>
      </c>
      <c r="M57">
        <v>30</v>
      </c>
      <c r="N57">
        <v>32</v>
      </c>
      <c r="P57" t="s">
        <v>81</v>
      </c>
      <c r="Q57" s="13" t="s">
        <v>58</v>
      </c>
      <c r="R57">
        <f t="shared" ref="R57:AA59" si="45">E75</f>
        <v>0</v>
      </c>
      <c r="S57">
        <f t="shared" si="45"/>
        <v>0</v>
      </c>
      <c r="T57">
        <f t="shared" si="45"/>
        <v>0</v>
      </c>
      <c r="U57">
        <f t="shared" si="45"/>
        <v>0</v>
      </c>
      <c r="V57">
        <f t="shared" si="45"/>
        <v>1</v>
      </c>
      <c r="W57">
        <f t="shared" si="45"/>
        <v>1</v>
      </c>
      <c r="X57">
        <f t="shared" si="45"/>
        <v>0</v>
      </c>
      <c r="Y57">
        <f t="shared" si="45"/>
        <v>0</v>
      </c>
      <c r="Z57">
        <f t="shared" si="45"/>
        <v>0</v>
      </c>
      <c r="AA57">
        <f t="shared" si="45"/>
        <v>0</v>
      </c>
    </row>
    <row r="58" spans="1:27">
      <c r="A58" s="13"/>
      <c r="B58" s="13" t="s">
        <v>65</v>
      </c>
      <c r="C58" s="13" t="s">
        <v>423</v>
      </c>
      <c r="D58" s="13" t="s">
        <v>123</v>
      </c>
      <c r="E58">
        <v>3</v>
      </c>
      <c r="F58">
        <v>4</v>
      </c>
      <c r="G58">
        <v>8</v>
      </c>
      <c r="H58">
        <v>7</v>
      </c>
      <c r="I58">
        <v>11</v>
      </c>
      <c r="J58">
        <v>12</v>
      </c>
      <c r="K58">
        <v>7</v>
      </c>
      <c r="L58">
        <v>11</v>
      </c>
      <c r="M58">
        <v>13</v>
      </c>
      <c r="N58">
        <v>9</v>
      </c>
      <c r="P58" t="s">
        <v>81</v>
      </c>
      <c r="Q58" s="13" t="s">
        <v>159</v>
      </c>
      <c r="R58">
        <f t="shared" si="45"/>
        <v>1</v>
      </c>
      <c r="S58">
        <f t="shared" si="45"/>
        <v>4</v>
      </c>
      <c r="T58">
        <f t="shared" si="45"/>
        <v>3</v>
      </c>
      <c r="U58">
        <f t="shared" si="45"/>
        <v>1</v>
      </c>
      <c r="V58">
        <f t="shared" si="45"/>
        <v>6</v>
      </c>
      <c r="W58">
        <f t="shared" si="45"/>
        <v>2</v>
      </c>
      <c r="X58">
        <f t="shared" si="45"/>
        <v>0</v>
      </c>
      <c r="Y58">
        <f t="shared" si="45"/>
        <v>0</v>
      </c>
      <c r="Z58">
        <f t="shared" si="45"/>
        <v>0</v>
      </c>
      <c r="AA58">
        <f t="shared" si="45"/>
        <v>0</v>
      </c>
    </row>
    <row r="59" spans="1:27">
      <c r="B59" s="13" t="s">
        <v>65</v>
      </c>
      <c r="C59" s="13" t="s">
        <v>424</v>
      </c>
      <c r="D59" s="13" t="s">
        <v>125</v>
      </c>
      <c r="E59">
        <v>1</v>
      </c>
      <c r="F59">
        <v>2</v>
      </c>
      <c r="G59">
        <v>2</v>
      </c>
      <c r="H59">
        <v>1</v>
      </c>
      <c r="I59">
        <v>1</v>
      </c>
      <c r="J59">
        <v>2</v>
      </c>
      <c r="K59">
        <v>1</v>
      </c>
      <c r="L59">
        <v>3</v>
      </c>
      <c r="M59">
        <v>3</v>
      </c>
      <c r="N59">
        <v>4</v>
      </c>
      <c r="P59" t="s">
        <v>81</v>
      </c>
      <c r="Q59" s="13" t="s">
        <v>173</v>
      </c>
      <c r="R59">
        <f t="shared" si="45"/>
        <v>1</v>
      </c>
      <c r="S59">
        <f t="shared" si="45"/>
        <v>5</v>
      </c>
      <c r="T59">
        <f t="shared" si="45"/>
        <v>3</v>
      </c>
      <c r="U59">
        <f t="shared" si="45"/>
        <v>6</v>
      </c>
      <c r="V59">
        <f t="shared" si="45"/>
        <v>4</v>
      </c>
      <c r="W59">
        <f t="shared" si="45"/>
        <v>8</v>
      </c>
      <c r="X59">
        <f t="shared" si="45"/>
        <v>0</v>
      </c>
      <c r="Y59">
        <f t="shared" si="45"/>
        <v>0</v>
      </c>
      <c r="Z59">
        <f t="shared" si="45"/>
        <v>0</v>
      </c>
      <c r="AA59">
        <f t="shared" si="45"/>
        <v>0</v>
      </c>
    </row>
    <row r="60" spans="1:27">
      <c r="B60" s="13" t="s">
        <v>65</v>
      </c>
      <c r="C60" s="13" t="s">
        <v>393</v>
      </c>
      <c r="D60" s="13" t="s">
        <v>93</v>
      </c>
      <c r="E60">
        <v>6</v>
      </c>
      <c r="F60">
        <v>6</v>
      </c>
      <c r="G60">
        <v>3</v>
      </c>
      <c r="H60">
        <v>11</v>
      </c>
      <c r="I60">
        <v>16</v>
      </c>
      <c r="J60">
        <v>17</v>
      </c>
      <c r="K60">
        <v>2</v>
      </c>
      <c r="L60">
        <v>0</v>
      </c>
      <c r="M60">
        <v>0</v>
      </c>
      <c r="N60">
        <v>0</v>
      </c>
      <c r="Q60" s="13"/>
    </row>
    <row r="61" spans="1:27">
      <c r="B61" s="13" t="s">
        <v>65</v>
      </c>
      <c r="C61" s="13" t="s">
        <v>394</v>
      </c>
      <c r="D61" s="13" t="s">
        <v>155</v>
      </c>
      <c r="E61">
        <v>0</v>
      </c>
      <c r="F61">
        <v>0</v>
      </c>
      <c r="G61">
        <v>0</v>
      </c>
      <c r="H61">
        <v>0</v>
      </c>
      <c r="I61">
        <v>0</v>
      </c>
      <c r="J61">
        <v>1</v>
      </c>
      <c r="K61">
        <v>0</v>
      </c>
      <c r="L61">
        <v>0</v>
      </c>
      <c r="M61">
        <v>0</v>
      </c>
      <c r="N61">
        <v>0</v>
      </c>
    </row>
    <row r="62" spans="1:27">
      <c r="B62" s="13" t="s">
        <v>65</v>
      </c>
      <c r="C62" s="13" t="s">
        <v>425</v>
      </c>
      <c r="D62" s="13" t="s">
        <v>166</v>
      </c>
      <c r="E62">
        <v>4</v>
      </c>
      <c r="F62">
        <v>4</v>
      </c>
      <c r="G62">
        <v>8</v>
      </c>
      <c r="H62">
        <v>2</v>
      </c>
      <c r="I62">
        <v>2</v>
      </c>
      <c r="J62">
        <v>1</v>
      </c>
      <c r="K62">
        <v>1</v>
      </c>
      <c r="L62">
        <v>5</v>
      </c>
      <c r="M62">
        <v>3</v>
      </c>
      <c r="N62">
        <v>4</v>
      </c>
    </row>
    <row r="63" spans="1:27">
      <c r="B63" s="13" t="s">
        <v>65</v>
      </c>
      <c r="C63" s="13" t="s">
        <v>426</v>
      </c>
      <c r="D63" s="13" t="s">
        <v>180</v>
      </c>
      <c r="E63">
        <v>0</v>
      </c>
      <c r="F63">
        <v>0</v>
      </c>
      <c r="G63">
        <v>0</v>
      </c>
      <c r="H63">
        <v>0</v>
      </c>
      <c r="I63">
        <v>0</v>
      </c>
      <c r="J63">
        <v>0</v>
      </c>
      <c r="K63">
        <v>0</v>
      </c>
      <c r="L63">
        <v>1</v>
      </c>
      <c r="M63">
        <v>3</v>
      </c>
      <c r="N63">
        <v>2</v>
      </c>
      <c r="P63" t="s">
        <v>269</v>
      </c>
      <c r="R63">
        <f t="shared" ref="R63:Z63" si="46">SUM(R3:R59)</f>
        <v>325</v>
      </c>
      <c r="S63">
        <f t="shared" si="46"/>
        <v>358</v>
      </c>
      <c r="T63">
        <f t="shared" si="46"/>
        <v>416</v>
      </c>
      <c r="U63">
        <f t="shared" si="46"/>
        <v>489</v>
      </c>
      <c r="V63">
        <f t="shared" si="46"/>
        <v>438</v>
      </c>
      <c r="W63">
        <f t="shared" si="46"/>
        <v>448</v>
      </c>
      <c r="X63">
        <f t="shared" si="46"/>
        <v>357</v>
      </c>
      <c r="Y63">
        <f t="shared" si="46"/>
        <v>424</v>
      </c>
      <c r="Z63">
        <f t="shared" si="46"/>
        <v>353</v>
      </c>
      <c r="AA63">
        <f>SUM(AA3:AA59)</f>
        <v>385</v>
      </c>
    </row>
    <row r="64" spans="1:27">
      <c r="B64" s="13" t="s">
        <v>65</v>
      </c>
      <c r="C64" s="13" t="s">
        <v>427</v>
      </c>
      <c r="D64" s="13" t="s">
        <v>167</v>
      </c>
      <c r="E64">
        <v>0</v>
      </c>
      <c r="F64">
        <v>0</v>
      </c>
      <c r="G64">
        <v>7</v>
      </c>
      <c r="H64">
        <v>4</v>
      </c>
      <c r="I64">
        <v>4</v>
      </c>
      <c r="J64">
        <v>7</v>
      </c>
      <c r="K64">
        <v>5</v>
      </c>
      <c r="L64">
        <v>5</v>
      </c>
      <c r="M64">
        <v>1</v>
      </c>
      <c r="N64">
        <v>2</v>
      </c>
      <c r="P64" t="s">
        <v>268</v>
      </c>
      <c r="Q64" s="13" t="s">
        <v>200</v>
      </c>
      <c r="R64">
        <f t="shared" ref="R64:AA64" si="47">E82</f>
        <v>325</v>
      </c>
      <c r="S64">
        <f t="shared" si="47"/>
        <v>358</v>
      </c>
      <c r="T64">
        <f t="shared" si="47"/>
        <v>416</v>
      </c>
      <c r="U64">
        <f t="shared" si="47"/>
        <v>489</v>
      </c>
      <c r="V64">
        <f t="shared" si="47"/>
        <v>438</v>
      </c>
      <c r="W64">
        <f t="shared" si="47"/>
        <v>448</v>
      </c>
      <c r="X64">
        <f t="shared" si="47"/>
        <v>357</v>
      </c>
      <c r="Y64">
        <f t="shared" si="47"/>
        <v>424</v>
      </c>
      <c r="Z64">
        <f t="shared" si="47"/>
        <v>353</v>
      </c>
      <c r="AA64">
        <f t="shared" si="47"/>
        <v>385</v>
      </c>
    </row>
    <row r="65" spans="1:14">
      <c r="B65" s="13" t="s">
        <v>65</v>
      </c>
      <c r="C65" s="13" t="s">
        <v>428</v>
      </c>
      <c r="D65" s="13" t="s">
        <v>168</v>
      </c>
      <c r="E65">
        <v>10</v>
      </c>
      <c r="F65">
        <v>12</v>
      </c>
      <c r="G65">
        <v>17</v>
      </c>
      <c r="H65">
        <v>12</v>
      </c>
      <c r="I65">
        <v>10</v>
      </c>
      <c r="J65">
        <v>6</v>
      </c>
      <c r="K65">
        <v>5</v>
      </c>
      <c r="L65">
        <v>3</v>
      </c>
      <c r="M65">
        <v>4</v>
      </c>
      <c r="N65">
        <v>2</v>
      </c>
    </row>
    <row r="66" spans="1:14">
      <c r="B66" s="13" t="s">
        <v>65</v>
      </c>
      <c r="C66" s="13" t="s">
        <v>429</v>
      </c>
      <c r="D66" s="13" t="s">
        <v>142</v>
      </c>
      <c r="E66">
        <v>5</v>
      </c>
      <c r="F66">
        <v>2</v>
      </c>
      <c r="G66">
        <v>3</v>
      </c>
      <c r="H66">
        <v>1</v>
      </c>
      <c r="I66">
        <v>3</v>
      </c>
      <c r="J66">
        <v>3</v>
      </c>
      <c r="K66">
        <v>3</v>
      </c>
      <c r="L66">
        <v>1</v>
      </c>
      <c r="M66">
        <v>7</v>
      </c>
      <c r="N66">
        <v>3</v>
      </c>
    </row>
    <row r="67" spans="1:14">
      <c r="B67" s="13" t="s">
        <v>65</v>
      </c>
      <c r="C67" s="13" t="s">
        <v>430</v>
      </c>
      <c r="D67" s="13" t="s">
        <v>169</v>
      </c>
      <c r="E67">
        <v>2</v>
      </c>
      <c r="F67">
        <v>6</v>
      </c>
      <c r="G67">
        <v>3</v>
      </c>
      <c r="H67">
        <v>0</v>
      </c>
      <c r="I67">
        <v>0</v>
      </c>
      <c r="J67">
        <v>0</v>
      </c>
      <c r="K67">
        <v>0</v>
      </c>
      <c r="L67">
        <v>0</v>
      </c>
      <c r="M67">
        <v>0</v>
      </c>
      <c r="N67">
        <v>0</v>
      </c>
    </row>
    <row r="68" spans="1:14">
      <c r="B68" s="13" t="s">
        <v>65</v>
      </c>
      <c r="C68" s="13" t="s">
        <v>431</v>
      </c>
      <c r="D68" s="13" t="s">
        <v>170</v>
      </c>
      <c r="E68">
        <v>0</v>
      </c>
      <c r="F68">
        <v>0</v>
      </c>
      <c r="G68">
        <v>2</v>
      </c>
      <c r="H68">
        <v>3</v>
      </c>
      <c r="I68">
        <v>5</v>
      </c>
      <c r="J68">
        <v>8</v>
      </c>
      <c r="K68">
        <v>3</v>
      </c>
      <c r="L68">
        <v>1</v>
      </c>
      <c r="M68">
        <v>0</v>
      </c>
      <c r="N68">
        <v>1</v>
      </c>
    </row>
    <row r="69" spans="1:14">
      <c r="B69" s="13" t="s">
        <v>65</v>
      </c>
      <c r="C69" s="13" t="s">
        <v>432</v>
      </c>
      <c r="D69" s="13" t="s">
        <v>171</v>
      </c>
      <c r="E69">
        <v>2</v>
      </c>
      <c r="F69">
        <v>0</v>
      </c>
      <c r="G69">
        <v>0</v>
      </c>
      <c r="H69">
        <v>0</v>
      </c>
      <c r="I69">
        <v>0</v>
      </c>
      <c r="J69">
        <v>0</v>
      </c>
      <c r="K69">
        <v>0</v>
      </c>
      <c r="L69">
        <v>0</v>
      </c>
      <c r="M69">
        <v>0</v>
      </c>
      <c r="N69">
        <v>0</v>
      </c>
    </row>
    <row r="70" spans="1:14">
      <c r="B70" s="13" t="s">
        <v>65</v>
      </c>
      <c r="C70" s="13" t="s">
        <v>433</v>
      </c>
      <c r="D70" s="13" t="s">
        <v>172</v>
      </c>
      <c r="E70">
        <v>3</v>
      </c>
      <c r="F70">
        <v>1</v>
      </c>
      <c r="G70">
        <v>5</v>
      </c>
      <c r="H70">
        <v>1</v>
      </c>
      <c r="I70">
        <v>4</v>
      </c>
      <c r="J70">
        <v>0</v>
      </c>
      <c r="K70">
        <v>1</v>
      </c>
      <c r="L70">
        <v>2</v>
      </c>
      <c r="M70">
        <v>0</v>
      </c>
      <c r="N70">
        <v>0</v>
      </c>
    </row>
    <row r="71" spans="1:14">
      <c r="A71" s="13"/>
      <c r="B71" s="13" t="s">
        <v>65</v>
      </c>
      <c r="C71" s="13" t="s">
        <v>434</v>
      </c>
      <c r="D71" s="13" t="s">
        <v>148</v>
      </c>
      <c r="E71">
        <v>0</v>
      </c>
      <c r="F71">
        <v>0</v>
      </c>
      <c r="G71">
        <v>0</v>
      </c>
      <c r="H71">
        <v>0</v>
      </c>
      <c r="I71">
        <v>0</v>
      </c>
      <c r="J71">
        <v>2</v>
      </c>
      <c r="K71">
        <v>3</v>
      </c>
      <c r="L71">
        <v>3</v>
      </c>
      <c r="M71">
        <v>3</v>
      </c>
      <c r="N71">
        <v>4</v>
      </c>
    </row>
    <row r="72" spans="1:14">
      <c r="A72" s="13" t="s">
        <v>44</v>
      </c>
      <c r="B72" s="13"/>
      <c r="C72" s="13"/>
      <c r="D72" s="13"/>
      <c r="E72" t="s">
        <v>31</v>
      </c>
      <c r="F72" t="s">
        <v>31</v>
      </c>
      <c r="G72" t="s">
        <v>31</v>
      </c>
      <c r="H72" t="s">
        <v>31</v>
      </c>
      <c r="I72" t="s">
        <v>31</v>
      </c>
      <c r="J72" t="s">
        <v>31</v>
      </c>
      <c r="K72" t="s">
        <v>31</v>
      </c>
      <c r="L72" t="s">
        <v>31</v>
      </c>
      <c r="M72" t="s">
        <v>31</v>
      </c>
      <c r="N72" t="s">
        <v>31</v>
      </c>
    </row>
    <row r="73" spans="1:14">
      <c r="A73" s="13" t="s">
        <v>45</v>
      </c>
      <c r="C73" s="13"/>
      <c r="E73">
        <v>39</v>
      </c>
      <c r="F73">
        <v>51</v>
      </c>
      <c r="G73">
        <v>65</v>
      </c>
      <c r="H73">
        <v>51</v>
      </c>
      <c r="I73">
        <v>72</v>
      </c>
      <c r="J73">
        <v>78</v>
      </c>
      <c r="K73">
        <v>47</v>
      </c>
      <c r="L73">
        <v>74</v>
      </c>
      <c r="M73">
        <v>75</v>
      </c>
      <c r="N73">
        <v>66</v>
      </c>
    </row>
    <row r="74" spans="1:14">
      <c r="A74" s="13"/>
      <c r="C74" s="13"/>
    </row>
    <row r="75" spans="1:14">
      <c r="A75" s="13" t="s">
        <v>80</v>
      </c>
      <c r="B75" s="13" t="s">
        <v>81</v>
      </c>
      <c r="C75" s="13" t="s">
        <v>391</v>
      </c>
      <c r="D75" s="13" t="s">
        <v>58</v>
      </c>
      <c r="E75">
        <v>0</v>
      </c>
      <c r="F75">
        <v>0</v>
      </c>
      <c r="G75">
        <v>0</v>
      </c>
      <c r="H75">
        <v>0</v>
      </c>
      <c r="I75">
        <v>1</v>
      </c>
      <c r="J75">
        <v>1</v>
      </c>
      <c r="K75">
        <v>0</v>
      </c>
      <c r="L75">
        <v>0</v>
      </c>
      <c r="M75">
        <v>0</v>
      </c>
      <c r="N75">
        <v>0</v>
      </c>
    </row>
    <row r="76" spans="1:14">
      <c r="B76" s="13" t="s">
        <v>81</v>
      </c>
      <c r="C76" s="13" t="s">
        <v>411</v>
      </c>
      <c r="D76" s="13" t="s">
        <v>159</v>
      </c>
      <c r="E76">
        <v>1</v>
      </c>
      <c r="F76">
        <v>4</v>
      </c>
      <c r="G76">
        <v>3</v>
      </c>
      <c r="H76">
        <v>1</v>
      </c>
      <c r="I76">
        <v>6</v>
      </c>
      <c r="J76">
        <v>2</v>
      </c>
      <c r="K76">
        <v>0</v>
      </c>
      <c r="L76">
        <v>0</v>
      </c>
      <c r="M76">
        <v>0</v>
      </c>
      <c r="N76">
        <v>0</v>
      </c>
    </row>
    <row r="77" spans="1:14">
      <c r="A77" s="13"/>
      <c r="B77" s="13" t="s">
        <v>81</v>
      </c>
      <c r="C77" s="13" t="s">
        <v>435</v>
      </c>
      <c r="D77" s="13" t="s">
        <v>173</v>
      </c>
      <c r="E77">
        <v>1</v>
      </c>
      <c r="F77">
        <v>5</v>
      </c>
      <c r="G77">
        <v>3</v>
      </c>
      <c r="H77">
        <v>6</v>
      </c>
      <c r="I77">
        <v>4</v>
      </c>
      <c r="J77">
        <v>8</v>
      </c>
      <c r="K77">
        <v>0</v>
      </c>
      <c r="L77">
        <v>0</v>
      </c>
      <c r="M77">
        <v>0</v>
      </c>
      <c r="N77">
        <v>0</v>
      </c>
    </row>
    <row r="78" spans="1:14">
      <c r="A78" s="13" t="s">
        <v>44</v>
      </c>
      <c r="B78" s="13"/>
      <c r="C78" s="13"/>
      <c r="D78" s="13"/>
      <c r="E78" t="s">
        <v>31</v>
      </c>
      <c r="F78" t="s">
        <v>31</v>
      </c>
      <c r="G78" t="s">
        <v>31</v>
      </c>
      <c r="H78" t="s">
        <v>31</v>
      </c>
      <c r="I78" t="s">
        <v>31</v>
      </c>
      <c r="J78" t="s">
        <v>31</v>
      </c>
      <c r="K78" t="s">
        <v>31</v>
      </c>
      <c r="L78" t="s">
        <v>31</v>
      </c>
      <c r="M78" t="s">
        <v>31</v>
      </c>
      <c r="N78" t="s">
        <v>31</v>
      </c>
    </row>
    <row r="79" spans="1:14">
      <c r="A79" s="13" t="s">
        <v>45</v>
      </c>
      <c r="E79">
        <v>2</v>
      </c>
      <c r="F79">
        <v>9</v>
      </c>
      <c r="G79">
        <v>6</v>
      </c>
      <c r="H79">
        <v>7</v>
      </c>
      <c r="I79">
        <v>11</v>
      </c>
      <c r="J79">
        <v>11</v>
      </c>
      <c r="K79">
        <v>0</v>
      </c>
      <c r="L79">
        <v>0</v>
      </c>
      <c r="M79">
        <v>0</v>
      </c>
      <c r="N79">
        <v>0</v>
      </c>
    </row>
    <row r="80" spans="1:14">
      <c r="A80" s="13"/>
    </row>
    <row r="81" spans="1:14">
      <c r="A81" s="13"/>
      <c r="C81" s="13"/>
      <c r="E81" t="s">
        <v>31</v>
      </c>
      <c r="F81" t="s">
        <v>31</v>
      </c>
      <c r="G81" t="s">
        <v>31</v>
      </c>
      <c r="H81" t="s">
        <v>31</v>
      </c>
      <c r="I81" t="s">
        <v>31</v>
      </c>
      <c r="J81" t="s">
        <v>31</v>
      </c>
      <c r="K81" t="s">
        <v>31</v>
      </c>
      <c r="L81" t="s">
        <v>31</v>
      </c>
      <c r="M81" t="s">
        <v>31</v>
      </c>
      <c r="N81" t="s">
        <v>31</v>
      </c>
    </row>
    <row r="82" spans="1:14">
      <c r="A82" s="13" t="s">
        <v>45</v>
      </c>
      <c r="C82" s="13"/>
      <c r="E82">
        <v>325</v>
      </c>
      <c r="F82">
        <v>358</v>
      </c>
      <c r="G82">
        <v>416</v>
      </c>
      <c r="H82">
        <v>489</v>
      </c>
      <c r="I82">
        <v>438</v>
      </c>
      <c r="J82">
        <v>448</v>
      </c>
      <c r="K82">
        <v>357</v>
      </c>
      <c r="L82">
        <v>424</v>
      </c>
      <c r="M82">
        <v>353</v>
      </c>
      <c r="N82">
        <v>385</v>
      </c>
    </row>
    <row r="83" spans="1:14">
      <c r="C83" s="13"/>
    </row>
    <row r="84" spans="1:14">
      <c r="A84" s="13"/>
    </row>
    <row r="85" spans="1:14">
      <c r="A85" s="13"/>
    </row>
    <row r="88" spans="1:14">
      <c r="A88"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020B9-1660-4028-BB03-1EA027B6A902}">
  <sheetPr>
    <tabColor rgb="FF92D050"/>
  </sheetPr>
  <dimension ref="A1:K23"/>
  <sheetViews>
    <sheetView workbookViewId="0"/>
  </sheetViews>
  <sheetFormatPr defaultRowHeight="15"/>
  <cols>
    <col min="1" max="1" width="30.5703125" bestFit="1" customWidth="1"/>
    <col min="2" max="11" width="9.140625" customWidth="1"/>
  </cols>
  <sheetData>
    <row r="1" spans="1:11" ht="23.25">
      <c r="A1" s="63" t="s">
        <v>439</v>
      </c>
      <c r="B1" s="63"/>
      <c r="C1" s="63"/>
      <c r="D1" s="63"/>
      <c r="E1" s="63"/>
      <c r="F1" s="63"/>
      <c r="G1" s="63"/>
      <c r="H1" s="63"/>
      <c r="I1" s="63"/>
      <c r="J1" s="63"/>
      <c r="K1" s="63"/>
    </row>
    <row r="2" spans="1:11" ht="23.25">
      <c r="A2" s="63" t="s">
        <v>2</v>
      </c>
      <c r="B2" s="63"/>
      <c r="C2" s="63"/>
      <c r="D2" s="63"/>
      <c r="E2" s="63"/>
      <c r="F2" s="63"/>
      <c r="G2" s="63"/>
      <c r="H2" s="63"/>
      <c r="I2" s="63"/>
      <c r="J2" s="63"/>
      <c r="K2" s="63"/>
    </row>
    <row r="3" spans="1:11" ht="23.25">
      <c r="A3" s="63" t="s">
        <v>471</v>
      </c>
      <c r="B3" s="63"/>
      <c r="C3" s="63"/>
      <c r="D3" s="63"/>
      <c r="E3" s="63"/>
      <c r="F3" s="63"/>
      <c r="G3" s="63"/>
      <c r="H3" s="63"/>
      <c r="I3" s="63"/>
      <c r="J3" s="63"/>
      <c r="K3" s="63"/>
    </row>
    <row r="4" spans="1:11">
      <c r="A4" s="65" t="s">
        <v>255</v>
      </c>
      <c r="B4" s="65"/>
      <c r="C4" s="65"/>
      <c r="D4" s="65"/>
      <c r="E4" s="65"/>
      <c r="F4" s="65"/>
      <c r="G4" s="65"/>
      <c r="H4" s="65"/>
      <c r="I4" s="65"/>
      <c r="J4" s="65"/>
      <c r="K4" s="65"/>
    </row>
    <row r="5" spans="1:11">
      <c r="A5" s="65" t="s">
        <v>256</v>
      </c>
      <c r="B5" s="65"/>
      <c r="C5" s="65"/>
      <c r="D5" s="65"/>
      <c r="E5" s="65"/>
      <c r="F5" s="65"/>
      <c r="G5" s="65"/>
      <c r="H5" s="65"/>
      <c r="I5" s="65"/>
      <c r="J5" s="65"/>
      <c r="K5" s="65"/>
    </row>
    <row r="6" spans="1:11">
      <c r="A6" s="19"/>
      <c r="B6" s="19"/>
      <c r="C6" s="19"/>
      <c r="D6" s="19"/>
      <c r="E6" s="19"/>
      <c r="F6" s="19"/>
      <c r="G6" s="19"/>
      <c r="H6" s="19"/>
      <c r="I6" s="19"/>
      <c r="J6" s="19"/>
      <c r="K6" s="19"/>
    </row>
    <row r="7" spans="1:11">
      <c r="A7" s="19"/>
      <c r="B7" s="19"/>
      <c r="C7" s="19"/>
      <c r="D7" s="19"/>
      <c r="E7" s="19"/>
      <c r="F7" s="19"/>
      <c r="G7" s="19"/>
      <c r="H7" s="19"/>
      <c r="I7" s="19"/>
      <c r="J7" s="19"/>
      <c r="K7" s="19"/>
    </row>
    <row r="8" spans="1:11">
      <c r="A8" s="19"/>
      <c r="B8" s="19"/>
      <c r="C8" s="19"/>
      <c r="D8" s="19"/>
      <c r="E8" s="19"/>
      <c r="F8" s="19"/>
      <c r="G8" s="19"/>
      <c r="H8" s="19"/>
      <c r="I8" s="19"/>
      <c r="J8" s="19"/>
      <c r="K8" s="19"/>
    </row>
    <row r="9" spans="1:11">
      <c r="A9" s="19"/>
      <c r="B9" s="19"/>
      <c r="C9" s="19"/>
      <c r="D9" s="19"/>
      <c r="E9" s="19"/>
      <c r="F9" s="19"/>
      <c r="G9" s="19"/>
      <c r="H9" s="19"/>
      <c r="I9" s="19"/>
      <c r="J9" s="19"/>
      <c r="K9" s="19"/>
    </row>
    <row r="10" spans="1:11">
      <c r="A10" s="19"/>
      <c r="B10" s="19"/>
      <c r="C10" s="19"/>
      <c r="D10" s="19"/>
      <c r="E10" s="19"/>
      <c r="F10" s="19"/>
      <c r="G10" s="19"/>
      <c r="H10" s="19"/>
      <c r="I10" s="19"/>
      <c r="J10" s="19"/>
      <c r="K10" s="19"/>
    </row>
    <row r="12" spans="1:11">
      <c r="A12" s="68" t="s">
        <v>440</v>
      </c>
      <c r="B12" s="70" t="s">
        <v>248</v>
      </c>
      <c r="C12" s="70" t="s">
        <v>249</v>
      </c>
      <c r="D12" s="70" t="s">
        <v>250</v>
      </c>
      <c r="E12" s="70" t="s">
        <v>251</v>
      </c>
      <c r="F12" s="70" t="s">
        <v>252</v>
      </c>
      <c r="G12" s="70" t="s">
        <v>253</v>
      </c>
      <c r="H12" s="70" t="s">
        <v>254</v>
      </c>
      <c r="I12" s="70" t="s">
        <v>314</v>
      </c>
      <c r="J12" s="70" t="s">
        <v>384</v>
      </c>
      <c r="K12" s="99" t="s">
        <v>466</v>
      </c>
    </row>
    <row r="13" spans="1:11">
      <c r="A13" s="15" t="s">
        <v>238</v>
      </c>
      <c r="B13" s="16">
        <v>3</v>
      </c>
      <c r="C13" s="16">
        <v>3</v>
      </c>
      <c r="D13" s="16">
        <v>4</v>
      </c>
      <c r="E13" s="16">
        <v>1</v>
      </c>
      <c r="F13" s="16">
        <v>1</v>
      </c>
      <c r="G13" s="16">
        <v>0</v>
      </c>
      <c r="H13" s="16">
        <v>1</v>
      </c>
      <c r="I13" s="16">
        <v>4</v>
      </c>
      <c r="J13" s="16">
        <v>4</v>
      </c>
      <c r="K13" s="16">
        <v>0</v>
      </c>
    </row>
    <row r="14" spans="1:11">
      <c r="A14" s="15" t="s">
        <v>239</v>
      </c>
      <c r="B14" s="16">
        <v>0</v>
      </c>
      <c r="C14" s="16">
        <v>0</v>
      </c>
      <c r="D14" s="16">
        <v>0</v>
      </c>
      <c r="E14" s="16">
        <v>0</v>
      </c>
      <c r="F14" s="16">
        <v>0</v>
      </c>
      <c r="G14" s="16">
        <v>0</v>
      </c>
      <c r="H14" s="16">
        <v>0</v>
      </c>
      <c r="I14" s="16">
        <v>0</v>
      </c>
      <c r="J14" s="16">
        <v>1</v>
      </c>
      <c r="K14" s="16">
        <v>0</v>
      </c>
    </row>
    <row r="15" spans="1:11">
      <c r="A15" s="15" t="s">
        <v>240</v>
      </c>
      <c r="B15" s="16">
        <v>3</v>
      </c>
      <c r="C15" s="16">
        <v>1</v>
      </c>
      <c r="D15" s="16">
        <v>3</v>
      </c>
      <c r="E15" s="16">
        <v>1</v>
      </c>
      <c r="F15" s="16">
        <v>1</v>
      </c>
      <c r="G15" s="16">
        <v>1</v>
      </c>
      <c r="H15" s="16">
        <v>1</v>
      </c>
      <c r="I15" s="16">
        <v>2</v>
      </c>
      <c r="J15" s="16">
        <v>1</v>
      </c>
      <c r="K15" s="16">
        <v>3</v>
      </c>
    </row>
    <row r="16" spans="1:11">
      <c r="A16" s="15" t="s">
        <v>241</v>
      </c>
      <c r="B16" s="16">
        <v>1</v>
      </c>
      <c r="C16" s="16">
        <v>2</v>
      </c>
      <c r="D16" s="16">
        <v>1</v>
      </c>
      <c r="E16" s="16">
        <v>2</v>
      </c>
      <c r="F16" s="16">
        <v>0</v>
      </c>
      <c r="G16" s="16">
        <v>2</v>
      </c>
      <c r="H16" s="16">
        <v>0</v>
      </c>
      <c r="I16" s="16">
        <v>5</v>
      </c>
      <c r="J16" s="16">
        <v>5</v>
      </c>
      <c r="K16" s="16">
        <v>4</v>
      </c>
    </row>
    <row r="17" spans="1:11">
      <c r="A17" s="15" t="s">
        <v>242</v>
      </c>
      <c r="B17" s="16">
        <v>0</v>
      </c>
      <c r="C17" s="16">
        <v>3</v>
      </c>
      <c r="D17" s="16">
        <v>6</v>
      </c>
      <c r="E17" s="16">
        <v>1</v>
      </c>
      <c r="F17" s="16">
        <v>2</v>
      </c>
      <c r="G17" s="16">
        <v>0</v>
      </c>
      <c r="H17" s="16">
        <v>0</v>
      </c>
      <c r="I17" s="16">
        <v>1</v>
      </c>
      <c r="J17" s="16">
        <v>3</v>
      </c>
      <c r="K17" s="16">
        <v>4</v>
      </c>
    </row>
    <row r="18" spans="1:11">
      <c r="A18" s="15" t="s">
        <v>243</v>
      </c>
      <c r="B18" s="16">
        <v>61</v>
      </c>
      <c r="C18" s="16">
        <v>65</v>
      </c>
      <c r="D18" s="16">
        <v>62</v>
      </c>
      <c r="E18" s="16">
        <v>44</v>
      </c>
      <c r="F18" s="16">
        <v>52</v>
      </c>
      <c r="G18" s="16">
        <v>16</v>
      </c>
      <c r="H18" s="16">
        <v>14</v>
      </c>
      <c r="I18" s="16">
        <v>37</v>
      </c>
      <c r="J18" s="16">
        <v>80</v>
      </c>
      <c r="K18" s="16">
        <v>79</v>
      </c>
    </row>
    <row r="19" spans="1:11">
      <c r="A19" s="15" t="s">
        <v>244</v>
      </c>
      <c r="B19" s="16">
        <v>0</v>
      </c>
      <c r="C19" s="16">
        <v>2</v>
      </c>
      <c r="D19" s="16">
        <v>3</v>
      </c>
      <c r="E19" s="16">
        <v>2</v>
      </c>
      <c r="F19" s="16">
        <v>0</v>
      </c>
      <c r="G19" s="16">
        <v>1</v>
      </c>
      <c r="H19" s="16">
        <v>1</v>
      </c>
      <c r="I19" s="16">
        <v>1</v>
      </c>
      <c r="J19" s="16">
        <v>0</v>
      </c>
      <c r="K19" s="16">
        <v>3</v>
      </c>
    </row>
    <row r="20" spans="1:11">
      <c r="A20" s="17" t="s">
        <v>245</v>
      </c>
      <c r="B20" s="97">
        <v>68</v>
      </c>
      <c r="C20" s="97">
        <v>76</v>
      </c>
      <c r="D20" s="97">
        <v>79</v>
      </c>
      <c r="E20" s="97">
        <v>51</v>
      </c>
      <c r="F20" s="97">
        <v>56</v>
      </c>
      <c r="G20" s="97">
        <v>20</v>
      </c>
      <c r="H20" s="97">
        <v>17</v>
      </c>
      <c r="I20" s="97">
        <v>50</v>
      </c>
      <c r="J20" s="97">
        <v>94</v>
      </c>
      <c r="K20" s="97">
        <v>93</v>
      </c>
    </row>
    <row r="21" spans="1:11">
      <c r="A21" s="17" t="s">
        <v>246</v>
      </c>
      <c r="B21" s="97">
        <v>24</v>
      </c>
      <c r="C21" s="97">
        <v>26</v>
      </c>
      <c r="D21" s="97">
        <v>55</v>
      </c>
      <c r="E21" s="97">
        <v>61</v>
      </c>
      <c r="F21" s="97">
        <v>63</v>
      </c>
      <c r="G21" s="97">
        <v>48</v>
      </c>
      <c r="H21" s="97">
        <v>33</v>
      </c>
      <c r="I21" s="97">
        <v>55</v>
      </c>
      <c r="J21" s="97">
        <v>30</v>
      </c>
      <c r="K21" s="97">
        <v>44</v>
      </c>
    </row>
    <row r="22" spans="1:11" ht="15.75" thickBot="1">
      <c r="A22" s="18" t="s">
        <v>247</v>
      </c>
      <c r="B22" s="98">
        <v>92</v>
      </c>
      <c r="C22" s="98">
        <v>102</v>
      </c>
      <c r="D22" s="98">
        <v>134</v>
      </c>
      <c r="E22" s="98">
        <v>112</v>
      </c>
      <c r="F22" s="98">
        <v>119</v>
      </c>
      <c r="G22" s="98">
        <v>68</v>
      </c>
      <c r="H22" s="98">
        <v>50</v>
      </c>
      <c r="I22" s="98">
        <v>105</v>
      </c>
      <c r="J22" s="98">
        <v>124</v>
      </c>
      <c r="K22" s="98">
        <v>137</v>
      </c>
    </row>
    <row r="23" spans="1:11" ht="15.75" thickTop="1"/>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DDEB-3B4F-4D9A-AED4-AD9CE817030D}">
  <sheetPr>
    <tabColor rgb="FF92D050"/>
  </sheetPr>
  <dimension ref="A1:O59"/>
  <sheetViews>
    <sheetView zoomScaleNormal="100" workbookViewId="0"/>
  </sheetViews>
  <sheetFormatPr defaultRowHeight="15"/>
  <cols>
    <col min="1" max="1" width="33.7109375" bestFit="1" customWidth="1"/>
    <col min="2" max="11" width="9.140625" customWidth="1"/>
  </cols>
  <sheetData>
    <row r="1" spans="1:15" ht="23.25" customHeight="1">
      <c r="A1" s="63" t="s">
        <v>6</v>
      </c>
      <c r="B1" s="63"/>
      <c r="C1" s="63"/>
      <c r="D1" s="63"/>
      <c r="E1" s="63"/>
      <c r="F1" s="63"/>
      <c r="G1" s="63"/>
      <c r="H1" s="63"/>
      <c r="I1" s="63"/>
      <c r="J1" s="63"/>
      <c r="K1" s="63"/>
    </row>
    <row r="2" spans="1:15" ht="23.25">
      <c r="A2" s="63" t="s">
        <v>287</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c r="M3" s="66"/>
      <c r="N3" s="66"/>
      <c r="O3" s="66"/>
    </row>
    <row r="7" spans="1:15">
      <c r="A7" s="69" t="s">
        <v>266</v>
      </c>
      <c r="B7" s="70" t="s">
        <v>248</v>
      </c>
      <c r="C7" s="70" t="s">
        <v>249</v>
      </c>
      <c r="D7" s="70" t="s">
        <v>250</v>
      </c>
      <c r="E7" s="70" t="s">
        <v>251</v>
      </c>
      <c r="F7" s="70" t="s">
        <v>252</v>
      </c>
      <c r="G7" s="70" t="s">
        <v>253</v>
      </c>
      <c r="H7" s="70" t="s">
        <v>254</v>
      </c>
      <c r="I7" s="70" t="s">
        <v>314</v>
      </c>
      <c r="J7" s="70" t="s">
        <v>384</v>
      </c>
      <c r="K7" s="70" t="s">
        <v>466</v>
      </c>
    </row>
    <row r="8" spans="1:15">
      <c r="A8" s="15" t="s">
        <v>92</v>
      </c>
      <c r="B8" s="16"/>
      <c r="C8" s="16"/>
      <c r="D8" s="16"/>
      <c r="E8" s="16"/>
      <c r="F8" s="16"/>
      <c r="G8" s="16"/>
      <c r="H8" s="16"/>
      <c r="I8" s="16"/>
      <c r="J8" s="16"/>
      <c r="K8" s="16"/>
    </row>
    <row r="9" spans="1:15">
      <c r="A9" s="21" t="s">
        <v>175</v>
      </c>
      <c r="B9" s="16">
        <v>0</v>
      </c>
      <c r="C9" s="16">
        <v>0</v>
      </c>
      <c r="D9" s="16">
        <v>0</v>
      </c>
      <c r="E9" s="16">
        <v>0</v>
      </c>
      <c r="F9" s="16">
        <v>0</v>
      </c>
      <c r="G9" s="16">
        <v>0</v>
      </c>
      <c r="H9" s="16">
        <v>0</v>
      </c>
      <c r="I9" s="16">
        <v>1</v>
      </c>
      <c r="J9" s="16">
        <v>0</v>
      </c>
      <c r="K9" s="16">
        <v>0</v>
      </c>
    </row>
    <row r="10" spans="1:15">
      <c r="A10" s="21" t="s">
        <v>93</v>
      </c>
      <c r="B10" s="16">
        <v>0</v>
      </c>
      <c r="C10" s="16">
        <v>0</v>
      </c>
      <c r="D10" s="16">
        <v>0</v>
      </c>
      <c r="E10" s="16">
        <v>0</v>
      </c>
      <c r="F10" s="16">
        <v>0</v>
      </c>
      <c r="G10" s="16">
        <v>0</v>
      </c>
      <c r="H10" s="16">
        <v>1</v>
      </c>
      <c r="I10" s="16">
        <v>5</v>
      </c>
      <c r="J10" s="16">
        <v>0</v>
      </c>
      <c r="K10" s="16">
        <v>2</v>
      </c>
    </row>
    <row r="11" spans="1:15">
      <c r="A11" s="15" t="s">
        <v>282</v>
      </c>
      <c r="B11" s="16">
        <v>0</v>
      </c>
      <c r="C11" s="16">
        <v>0</v>
      </c>
      <c r="D11" s="16">
        <v>0</v>
      </c>
      <c r="E11" s="16">
        <v>0</v>
      </c>
      <c r="F11" s="16">
        <v>0</v>
      </c>
      <c r="G11" s="16">
        <v>0</v>
      </c>
      <c r="H11" s="16">
        <v>1</v>
      </c>
      <c r="I11" s="16">
        <v>6</v>
      </c>
      <c r="J11" s="16">
        <v>0</v>
      </c>
      <c r="K11" s="16">
        <v>2</v>
      </c>
    </row>
    <row r="12" spans="1:15">
      <c r="A12" s="15" t="s">
        <v>47</v>
      </c>
      <c r="B12" s="16"/>
      <c r="C12" s="16"/>
      <c r="D12" s="16"/>
      <c r="E12" s="16"/>
      <c r="F12" s="16"/>
      <c r="G12" s="16"/>
      <c r="H12" s="16"/>
      <c r="I12" s="16"/>
      <c r="J12" s="16"/>
      <c r="K12" s="16"/>
    </row>
    <row r="13" spans="1:15">
      <c r="A13" s="21" t="s">
        <v>176</v>
      </c>
      <c r="B13" s="16">
        <v>0</v>
      </c>
      <c r="C13" s="16">
        <v>2</v>
      </c>
      <c r="D13" s="16">
        <v>0</v>
      </c>
      <c r="E13" s="16">
        <v>0</v>
      </c>
      <c r="F13" s="16">
        <v>1</v>
      </c>
      <c r="G13" s="16">
        <v>0</v>
      </c>
      <c r="H13" s="16">
        <v>0</v>
      </c>
      <c r="I13" s="16">
        <v>0</v>
      </c>
      <c r="J13" s="16">
        <v>0</v>
      </c>
      <c r="K13" s="16">
        <v>1</v>
      </c>
    </row>
    <row r="14" spans="1:15">
      <c r="A14" s="21" t="s">
        <v>177</v>
      </c>
      <c r="B14" s="16">
        <v>0</v>
      </c>
      <c r="C14" s="16">
        <v>0</v>
      </c>
      <c r="D14" s="16">
        <v>0</v>
      </c>
      <c r="E14" s="16">
        <v>1</v>
      </c>
      <c r="F14" s="16">
        <v>0</v>
      </c>
      <c r="G14" s="16">
        <v>1</v>
      </c>
      <c r="H14" s="16">
        <v>0</v>
      </c>
      <c r="I14" s="16">
        <v>0</v>
      </c>
      <c r="J14" s="16">
        <v>0</v>
      </c>
      <c r="K14" s="16">
        <v>0</v>
      </c>
    </row>
    <row r="15" spans="1:15">
      <c r="A15" s="21" t="s">
        <v>98</v>
      </c>
      <c r="B15" s="16">
        <v>1</v>
      </c>
      <c r="C15" s="16">
        <v>1</v>
      </c>
      <c r="D15" s="16">
        <v>5</v>
      </c>
      <c r="E15" s="16">
        <v>5</v>
      </c>
      <c r="F15" s="16">
        <v>1</v>
      </c>
      <c r="G15" s="16">
        <v>2</v>
      </c>
      <c r="H15" s="16">
        <v>5</v>
      </c>
      <c r="I15" s="16">
        <v>4</v>
      </c>
      <c r="J15" s="16">
        <v>2</v>
      </c>
      <c r="K15" s="16">
        <v>1</v>
      </c>
    </row>
    <row r="16" spans="1:15">
      <c r="A16" s="21" t="s">
        <v>101</v>
      </c>
      <c r="B16" s="16">
        <v>6</v>
      </c>
      <c r="C16" s="16">
        <v>9</v>
      </c>
      <c r="D16" s="16">
        <v>4</v>
      </c>
      <c r="E16" s="16">
        <v>3</v>
      </c>
      <c r="F16" s="16">
        <v>6</v>
      </c>
      <c r="G16" s="16">
        <v>6</v>
      </c>
      <c r="H16" s="16">
        <v>1</v>
      </c>
      <c r="I16" s="16">
        <v>8</v>
      </c>
      <c r="J16" s="16">
        <v>4</v>
      </c>
      <c r="K16" s="16">
        <v>4</v>
      </c>
    </row>
    <row r="17" spans="1:11">
      <c r="A17" s="21" t="s">
        <v>100</v>
      </c>
      <c r="B17" s="16">
        <v>4</v>
      </c>
      <c r="C17" s="16">
        <v>3</v>
      </c>
      <c r="D17" s="16">
        <v>4</v>
      </c>
      <c r="E17" s="16">
        <v>9</v>
      </c>
      <c r="F17" s="16">
        <v>4</v>
      </c>
      <c r="G17" s="16">
        <v>3</v>
      </c>
      <c r="H17" s="16">
        <v>4</v>
      </c>
      <c r="I17" s="16">
        <v>5</v>
      </c>
      <c r="J17" s="16">
        <v>4</v>
      </c>
      <c r="K17" s="16">
        <v>4</v>
      </c>
    </row>
    <row r="18" spans="1:11">
      <c r="A18" s="21" t="s">
        <v>175</v>
      </c>
      <c r="B18" s="16">
        <v>0</v>
      </c>
      <c r="C18" s="16">
        <v>0</v>
      </c>
      <c r="D18" s="16">
        <v>0</v>
      </c>
      <c r="E18" s="16">
        <v>1</v>
      </c>
      <c r="F18" s="16">
        <v>0</v>
      </c>
      <c r="G18" s="16">
        <v>0</v>
      </c>
      <c r="H18" s="16">
        <v>0</v>
      </c>
      <c r="I18" s="16">
        <v>1</v>
      </c>
      <c r="J18" s="16">
        <v>0</v>
      </c>
      <c r="K18" s="16">
        <v>0</v>
      </c>
    </row>
    <row r="19" spans="1:11">
      <c r="A19" s="21" t="s">
        <v>102</v>
      </c>
      <c r="B19" s="16">
        <v>1</v>
      </c>
      <c r="C19" s="16">
        <v>0</v>
      </c>
      <c r="D19" s="16">
        <v>1</v>
      </c>
      <c r="E19" s="16">
        <v>3</v>
      </c>
      <c r="F19" s="16">
        <v>2</v>
      </c>
      <c r="G19" s="16">
        <v>1</v>
      </c>
      <c r="H19" s="16">
        <v>1</v>
      </c>
      <c r="I19" s="16">
        <v>2</v>
      </c>
      <c r="J19" s="16">
        <v>1</v>
      </c>
      <c r="K19" s="16">
        <v>1</v>
      </c>
    </row>
    <row r="20" spans="1:11">
      <c r="A20" s="21" t="s">
        <v>103</v>
      </c>
      <c r="B20" s="16">
        <v>6</v>
      </c>
      <c r="C20" s="16">
        <v>5</v>
      </c>
      <c r="D20" s="16">
        <v>3</v>
      </c>
      <c r="E20" s="16">
        <v>7</v>
      </c>
      <c r="F20" s="16">
        <v>7</v>
      </c>
      <c r="G20" s="16">
        <v>13</v>
      </c>
      <c r="H20" s="16">
        <v>7</v>
      </c>
      <c r="I20" s="16">
        <v>6</v>
      </c>
      <c r="J20" s="16">
        <v>8</v>
      </c>
      <c r="K20" s="16">
        <v>4</v>
      </c>
    </row>
    <row r="21" spans="1:11">
      <c r="A21" s="21" t="s">
        <v>174</v>
      </c>
      <c r="B21" s="16">
        <v>3</v>
      </c>
      <c r="C21" s="16">
        <v>2</v>
      </c>
      <c r="D21" s="16">
        <v>3</v>
      </c>
      <c r="E21" s="16">
        <v>3</v>
      </c>
      <c r="F21" s="16">
        <v>2</v>
      </c>
      <c r="G21" s="16">
        <v>3</v>
      </c>
      <c r="H21" s="16">
        <v>2</v>
      </c>
      <c r="I21" s="16">
        <v>1</v>
      </c>
      <c r="J21" s="16">
        <v>1</v>
      </c>
      <c r="K21" s="16">
        <v>1</v>
      </c>
    </row>
    <row r="22" spans="1:11">
      <c r="A22" s="21" t="s">
        <v>105</v>
      </c>
      <c r="B22" s="16">
        <v>0</v>
      </c>
      <c r="C22" s="16">
        <v>2</v>
      </c>
      <c r="D22" s="16">
        <v>0</v>
      </c>
      <c r="E22" s="16">
        <v>1</v>
      </c>
      <c r="F22" s="16">
        <v>0</v>
      </c>
      <c r="G22" s="16">
        <v>1</v>
      </c>
      <c r="H22" s="16">
        <v>0</v>
      </c>
      <c r="I22" s="16">
        <v>1</v>
      </c>
      <c r="J22" s="16">
        <v>0</v>
      </c>
      <c r="K22" s="16">
        <v>1</v>
      </c>
    </row>
    <row r="23" spans="1:11">
      <c r="A23" s="21" t="s">
        <v>106</v>
      </c>
      <c r="B23" s="16">
        <v>2</v>
      </c>
      <c r="C23" s="16">
        <v>2</v>
      </c>
      <c r="D23" s="16">
        <v>3</v>
      </c>
      <c r="E23" s="16">
        <v>2</v>
      </c>
      <c r="F23" s="16">
        <v>0</v>
      </c>
      <c r="G23" s="16">
        <v>3</v>
      </c>
      <c r="H23" s="16">
        <v>1</v>
      </c>
      <c r="I23" s="16">
        <v>1</v>
      </c>
      <c r="J23" s="16">
        <v>1</v>
      </c>
      <c r="K23" s="16">
        <v>1</v>
      </c>
    </row>
    <row r="24" spans="1:11">
      <c r="A24" s="21" t="s">
        <v>158</v>
      </c>
      <c r="B24" s="16">
        <v>1</v>
      </c>
      <c r="C24" s="16">
        <v>0</v>
      </c>
      <c r="D24" s="16">
        <v>0</v>
      </c>
      <c r="E24" s="16">
        <v>1</v>
      </c>
      <c r="F24" s="16">
        <v>0</v>
      </c>
      <c r="G24" s="16">
        <v>2</v>
      </c>
      <c r="H24" s="16">
        <v>0</v>
      </c>
      <c r="I24" s="16">
        <v>1</v>
      </c>
      <c r="J24" s="16">
        <v>1</v>
      </c>
      <c r="K24" s="16">
        <v>0</v>
      </c>
    </row>
    <row r="25" spans="1:11">
      <c r="A25" s="21" t="s">
        <v>109</v>
      </c>
      <c r="B25" s="16">
        <v>5</v>
      </c>
      <c r="C25" s="16">
        <v>3</v>
      </c>
      <c r="D25" s="16">
        <v>3</v>
      </c>
      <c r="E25" s="16">
        <v>10</v>
      </c>
      <c r="F25" s="16">
        <v>2</v>
      </c>
      <c r="G25" s="16">
        <v>1</v>
      </c>
      <c r="H25" s="16">
        <v>2</v>
      </c>
      <c r="I25" s="16">
        <v>7</v>
      </c>
      <c r="J25" s="16">
        <v>4</v>
      </c>
      <c r="K25" s="16">
        <v>4</v>
      </c>
    </row>
    <row r="26" spans="1:11">
      <c r="A26" s="21" t="s">
        <v>178</v>
      </c>
      <c r="B26" s="16">
        <v>16</v>
      </c>
      <c r="C26" s="16">
        <v>16</v>
      </c>
      <c r="D26" s="16">
        <v>11</v>
      </c>
      <c r="E26" s="16">
        <v>14</v>
      </c>
      <c r="F26" s="16">
        <v>20</v>
      </c>
      <c r="G26" s="16">
        <v>14</v>
      </c>
      <c r="H26" s="16">
        <v>21</v>
      </c>
      <c r="I26" s="16">
        <v>12</v>
      </c>
      <c r="J26" s="16">
        <v>17</v>
      </c>
      <c r="K26" s="16">
        <v>20</v>
      </c>
    </row>
    <row r="27" spans="1:11">
      <c r="A27" s="21" t="s">
        <v>108</v>
      </c>
      <c r="B27" s="16">
        <v>0</v>
      </c>
      <c r="C27" s="16">
        <v>0</v>
      </c>
      <c r="D27" s="16">
        <v>0</v>
      </c>
      <c r="E27" s="16">
        <v>0</v>
      </c>
      <c r="F27" s="16">
        <v>0</v>
      </c>
      <c r="G27" s="16">
        <v>0</v>
      </c>
      <c r="H27" s="16">
        <v>1</v>
      </c>
      <c r="I27" s="16">
        <v>0</v>
      </c>
      <c r="J27" s="16">
        <v>0</v>
      </c>
      <c r="K27" s="16">
        <v>0</v>
      </c>
    </row>
    <row r="28" spans="1:11">
      <c r="A28" s="15" t="s">
        <v>271</v>
      </c>
      <c r="B28" s="16">
        <v>45</v>
      </c>
      <c r="C28" s="16">
        <v>45</v>
      </c>
      <c r="D28" s="16">
        <v>37</v>
      </c>
      <c r="E28" s="16">
        <v>60</v>
      </c>
      <c r="F28" s="16">
        <v>45</v>
      </c>
      <c r="G28" s="16">
        <v>50</v>
      </c>
      <c r="H28" s="16">
        <v>45</v>
      </c>
      <c r="I28" s="16">
        <v>49</v>
      </c>
      <c r="J28" s="16">
        <v>43</v>
      </c>
      <c r="K28" s="16">
        <v>42</v>
      </c>
    </row>
    <row r="29" spans="1:11">
      <c r="A29" s="15" t="s">
        <v>55</v>
      </c>
      <c r="B29" s="16"/>
      <c r="C29" s="16"/>
      <c r="D29" s="16"/>
      <c r="E29" s="16"/>
      <c r="F29" s="16"/>
      <c r="G29" s="16"/>
      <c r="H29" s="16"/>
      <c r="I29" s="16"/>
      <c r="J29" s="16"/>
      <c r="K29" s="16"/>
    </row>
    <row r="30" spans="1:11">
      <c r="A30" s="21" t="s">
        <v>177</v>
      </c>
      <c r="B30" s="16">
        <v>0</v>
      </c>
      <c r="C30" s="16">
        <v>0</v>
      </c>
      <c r="D30" s="16">
        <v>0</v>
      </c>
      <c r="E30" s="16">
        <v>0</v>
      </c>
      <c r="F30" s="16">
        <v>0</v>
      </c>
      <c r="G30" s="16">
        <v>1</v>
      </c>
      <c r="H30" s="16">
        <v>0</v>
      </c>
      <c r="I30" s="16">
        <v>0</v>
      </c>
      <c r="J30" s="16">
        <v>0</v>
      </c>
      <c r="K30" s="16">
        <v>0</v>
      </c>
    </row>
    <row r="31" spans="1:11">
      <c r="A31" s="21" t="s">
        <v>175</v>
      </c>
      <c r="B31" s="16">
        <v>0</v>
      </c>
      <c r="C31" s="16">
        <v>0</v>
      </c>
      <c r="D31" s="16">
        <v>0</v>
      </c>
      <c r="E31" s="16">
        <v>0</v>
      </c>
      <c r="F31" s="16">
        <v>1</v>
      </c>
      <c r="G31" s="16">
        <v>0</v>
      </c>
      <c r="H31" s="16">
        <v>0</v>
      </c>
      <c r="I31" s="16">
        <v>0</v>
      </c>
      <c r="J31" s="16">
        <v>0</v>
      </c>
      <c r="K31" s="16">
        <v>0</v>
      </c>
    </row>
    <row r="32" spans="1:11">
      <c r="A32" s="21" t="s">
        <v>174</v>
      </c>
      <c r="B32" s="16">
        <v>0</v>
      </c>
      <c r="C32" s="16">
        <v>0</v>
      </c>
      <c r="D32" s="16">
        <v>0</v>
      </c>
      <c r="E32" s="16">
        <v>0</v>
      </c>
      <c r="F32" s="16">
        <v>0</v>
      </c>
      <c r="G32" s="16">
        <v>1</v>
      </c>
      <c r="H32" s="16">
        <v>0</v>
      </c>
      <c r="I32" s="16">
        <v>0</v>
      </c>
      <c r="J32" s="16">
        <v>0</v>
      </c>
      <c r="K32" s="16">
        <v>0</v>
      </c>
    </row>
    <row r="33" spans="1:11">
      <c r="A33" s="21" t="s">
        <v>163</v>
      </c>
      <c r="B33" s="16">
        <v>0</v>
      </c>
      <c r="C33" s="16">
        <v>2</v>
      </c>
      <c r="D33" s="16">
        <v>0</v>
      </c>
      <c r="E33" s="16">
        <v>0</v>
      </c>
      <c r="F33" s="16">
        <v>1</v>
      </c>
      <c r="G33" s="16">
        <v>1</v>
      </c>
      <c r="H33" s="16">
        <v>0</v>
      </c>
      <c r="I33" s="16">
        <v>0</v>
      </c>
      <c r="J33" s="16">
        <v>0</v>
      </c>
      <c r="K33" s="16">
        <v>1</v>
      </c>
    </row>
    <row r="34" spans="1:11">
      <c r="A34" s="21" t="s">
        <v>179</v>
      </c>
      <c r="B34" s="16">
        <v>4</v>
      </c>
      <c r="C34" s="16">
        <v>3</v>
      </c>
      <c r="D34" s="16">
        <v>8</v>
      </c>
      <c r="E34" s="16">
        <v>3</v>
      </c>
      <c r="F34" s="16">
        <v>5</v>
      </c>
      <c r="G34" s="16">
        <v>1</v>
      </c>
      <c r="H34" s="16">
        <v>7</v>
      </c>
      <c r="I34" s="16">
        <v>4</v>
      </c>
      <c r="J34" s="16">
        <v>4</v>
      </c>
      <c r="K34" s="16">
        <v>6</v>
      </c>
    </row>
    <row r="35" spans="1:11">
      <c r="A35" s="15" t="s">
        <v>272</v>
      </c>
      <c r="B35" s="16">
        <v>4</v>
      </c>
      <c r="C35" s="16">
        <v>5</v>
      </c>
      <c r="D35" s="16">
        <v>8</v>
      </c>
      <c r="E35" s="16">
        <v>3</v>
      </c>
      <c r="F35" s="16">
        <v>7</v>
      </c>
      <c r="G35" s="16">
        <v>4</v>
      </c>
      <c r="H35" s="16">
        <v>7</v>
      </c>
      <c r="I35" s="16">
        <v>4</v>
      </c>
      <c r="J35" s="16">
        <v>4</v>
      </c>
      <c r="K35" s="16">
        <v>7</v>
      </c>
    </row>
    <row r="36" spans="1:11">
      <c r="A36" s="15" t="s">
        <v>65</v>
      </c>
      <c r="B36" s="16"/>
      <c r="C36" s="16"/>
      <c r="D36" s="16"/>
      <c r="E36" s="16"/>
      <c r="F36" s="16"/>
      <c r="G36" s="16"/>
      <c r="H36" s="16"/>
      <c r="I36" s="16"/>
      <c r="J36" s="16"/>
      <c r="K36" s="16"/>
    </row>
    <row r="37" spans="1:11">
      <c r="A37" s="21" t="s">
        <v>164</v>
      </c>
      <c r="B37" s="16">
        <v>0</v>
      </c>
      <c r="C37" s="16">
        <v>3</v>
      </c>
      <c r="D37" s="16">
        <v>4</v>
      </c>
      <c r="E37" s="16">
        <v>1</v>
      </c>
      <c r="F37" s="16">
        <v>1</v>
      </c>
      <c r="G37" s="16">
        <v>1</v>
      </c>
      <c r="H37" s="16">
        <v>1</v>
      </c>
      <c r="I37" s="16">
        <v>1</v>
      </c>
      <c r="J37" s="16">
        <v>2</v>
      </c>
      <c r="K37" s="16">
        <v>2</v>
      </c>
    </row>
    <row r="38" spans="1:11">
      <c r="A38" s="21" t="s">
        <v>121</v>
      </c>
      <c r="B38" s="16">
        <v>0</v>
      </c>
      <c r="C38" s="16">
        <v>0</v>
      </c>
      <c r="D38" s="16">
        <v>0</v>
      </c>
      <c r="E38" s="16">
        <v>1</v>
      </c>
      <c r="F38" s="16">
        <v>0</v>
      </c>
      <c r="G38" s="16">
        <v>0</v>
      </c>
      <c r="H38" s="16">
        <v>0</v>
      </c>
      <c r="I38" s="16">
        <v>0</v>
      </c>
      <c r="J38" s="16">
        <v>2</v>
      </c>
      <c r="K38" s="16">
        <v>3</v>
      </c>
    </row>
    <row r="39" spans="1:11">
      <c r="A39" s="21" t="s">
        <v>176</v>
      </c>
      <c r="B39" s="16">
        <v>1</v>
      </c>
      <c r="C39" s="16">
        <v>2</v>
      </c>
      <c r="D39" s="16">
        <v>2</v>
      </c>
      <c r="E39" s="16">
        <v>0</v>
      </c>
      <c r="F39" s="16">
        <v>1</v>
      </c>
      <c r="G39" s="16">
        <v>2</v>
      </c>
      <c r="H39" s="16">
        <v>2</v>
      </c>
      <c r="I39" s="16">
        <v>0</v>
      </c>
      <c r="J39" s="16">
        <v>2</v>
      </c>
      <c r="K39" s="16">
        <v>1</v>
      </c>
    </row>
    <row r="40" spans="1:11">
      <c r="A40" s="21" t="s">
        <v>177</v>
      </c>
      <c r="B40" s="16">
        <v>0</v>
      </c>
      <c r="C40" s="16">
        <v>0</v>
      </c>
      <c r="D40" s="16">
        <v>2</v>
      </c>
      <c r="E40" s="16">
        <v>1</v>
      </c>
      <c r="F40" s="16">
        <v>2</v>
      </c>
      <c r="G40" s="16">
        <v>2</v>
      </c>
      <c r="H40" s="16">
        <v>1</v>
      </c>
      <c r="I40" s="16">
        <v>2</v>
      </c>
      <c r="J40" s="16">
        <v>2</v>
      </c>
      <c r="K40" s="16">
        <v>1</v>
      </c>
    </row>
    <row r="41" spans="1:11">
      <c r="A41" s="21" t="s">
        <v>123</v>
      </c>
      <c r="B41" s="16">
        <v>5</v>
      </c>
      <c r="C41" s="16">
        <v>3</v>
      </c>
      <c r="D41" s="16">
        <v>0</v>
      </c>
      <c r="E41" s="16">
        <v>5</v>
      </c>
      <c r="F41" s="16">
        <v>5</v>
      </c>
      <c r="G41" s="16">
        <v>2</v>
      </c>
      <c r="H41" s="16">
        <v>2</v>
      </c>
      <c r="I41" s="16">
        <v>3</v>
      </c>
      <c r="J41" s="16">
        <v>3</v>
      </c>
      <c r="K41" s="16">
        <v>6</v>
      </c>
    </row>
    <row r="42" spans="1:11">
      <c r="A42" s="21" t="s">
        <v>125</v>
      </c>
      <c r="B42" s="16">
        <v>6</v>
      </c>
      <c r="C42" s="16">
        <v>3</v>
      </c>
      <c r="D42" s="16">
        <v>7</v>
      </c>
      <c r="E42" s="16">
        <v>2</v>
      </c>
      <c r="F42" s="16">
        <v>4</v>
      </c>
      <c r="G42" s="16">
        <v>4</v>
      </c>
      <c r="H42" s="16">
        <v>7</v>
      </c>
      <c r="I42" s="16">
        <v>2</v>
      </c>
      <c r="J42" s="16">
        <v>4</v>
      </c>
      <c r="K42" s="16">
        <v>6</v>
      </c>
    </row>
    <row r="43" spans="1:11">
      <c r="A43" s="21" t="s">
        <v>175</v>
      </c>
      <c r="B43" s="16">
        <v>0</v>
      </c>
      <c r="C43" s="16">
        <v>0</v>
      </c>
      <c r="D43" s="16">
        <v>0</v>
      </c>
      <c r="E43" s="16">
        <v>1</v>
      </c>
      <c r="F43" s="16">
        <v>0</v>
      </c>
      <c r="G43" s="16">
        <v>0</v>
      </c>
      <c r="H43" s="16">
        <v>1</v>
      </c>
      <c r="I43" s="16">
        <v>0</v>
      </c>
      <c r="J43" s="16">
        <v>0</v>
      </c>
      <c r="K43" s="16">
        <v>1</v>
      </c>
    </row>
    <row r="44" spans="1:11">
      <c r="A44" s="21" t="s">
        <v>93</v>
      </c>
      <c r="B44" s="16">
        <v>1</v>
      </c>
      <c r="C44" s="16">
        <v>4</v>
      </c>
      <c r="D44" s="16">
        <v>5</v>
      </c>
      <c r="E44" s="16">
        <v>3</v>
      </c>
      <c r="F44" s="16">
        <v>4</v>
      </c>
      <c r="G44" s="16">
        <v>1</v>
      </c>
      <c r="H44" s="16">
        <v>0</v>
      </c>
      <c r="I44" s="16">
        <v>0</v>
      </c>
      <c r="J44" s="16">
        <v>0</v>
      </c>
      <c r="K44" s="16">
        <v>0</v>
      </c>
    </row>
    <row r="45" spans="1:11">
      <c r="A45" s="21" t="s">
        <v>174</v>
      </c>
      <c r="B45" s="16">
        <v>0</v>
      </c>
      <c r="C45" s="16">
        <v>1</v>
      </c>
      <c r="D45" s="16">
        <v>0</v>
      </c>
      <c r="E45" s="16">
        <v>0</v>
      </c>
      <c r="F45" s="16">
        <v>0</v>
      </c>
      <c r="G45" s="16">
        <v>0</v>
      </c>
      <c r="H45" s="16">
        <v>0</v>
      </c>
      <c r="I45" s="16">
        <v>0</v>
      </c>
      <c r="J45" s="16">
        <v>0</v>
      </c>
      <c r="K45" s="16">
        <v>0</v>
      </c>
    </row>
    <row r="46" spans="1:11">
      <c r="A46" s="21" t="s">
        <v>182</v>
      </c>
      <c r="B46" s="16">
        <v>2</v>
      </c>
      <c r="C46" s="16">
        <v>0</v>
      </c>
      <c r="D46" s="16">
        <v>3</v>
      </c>
      <c r="E46" s="16">
        <v>1</v>
      </c>
      <c r="F46" s="16">
        <v>0</v>
      </c>
      <c r="G46" s="16">
        <v>0</v>
      </c>
      <c r="H46" s="16">
        <v>0</v>
      </c>
      <c r="I46" s="16">
        <v>0</v>
      </c>
      <c r="J46" s="16">
        <v>0</v>
      </c>
      <c r="K46" s="16">
        <v>0</v>
      </c>
    </row>
    <row r="47" spans="1:11">
      <c r="A47" s="21" t="s">
        <v>166</v>
      </c>
      <c r="B47" s="16">
        <v>0</v>
      </c>
      <c r="C47" s="16">
        <v>0</v>
      </c>
      <c r="D47" s="16">
        <v>2</v>
      </c>
      <c r="E47" s="16">
        <v>2</v>
      </c>
      <c r="F47" s="16">
        <v>1</v>
      </c>
      <c r="G47" s="16">
        <v>2</v>
      </c>
      <c r="H47" s="16">
        <v>3</v>
      </c>
      <c r="I47" s="16">
        <v>5</v>
      </c>
      <c r="J47" s="16">
        <v>1</v>
      </c>
      <c r="K47" s="16">
        <v>1</v>
      </c>
    </row>
    <row r="48" spans="1:11">
      <c r="A48" s="21" t="s">
        <v>180</v>
      </c>
      <c r="B48" s="16">
        <v>0</v>
      </c>
      <c r="C48" s="16">
        <v>1</v>
      </c>
      <c r="D48" s="16">
        <v>1</v>
      </c>
      <c r="E48" s="16">
        <v>0</v>
      </c>
      <c r="F48" s="16">
        <v>4</v>
      </c>
      <c r="G48" s="16">
        <v>1</v>
      </c>
      <c r="H48" s="16">
        <v>2</v>
      </c>
      <c r="I48" s="16">
        <v>0</v>
      </c>
      <c r="J48" s="16">
        <v>0</v>
      </c>
      <c r="K48" s="16">
        <v>1</v>
      </c>
    </row>
    <row r="49" spans="1:11">
      <c r="A49" s="21" t="s">
        <v>181</v>
      </c>
      <c r="B49" s="16">
        <v>0</v>
      </c>
      <c r="C49" s="16">
        <v>0</v>
      </c>
      <c r="D49" s="16">
        <v>0</v>
      </c>
      <c r="E49" s="16">
        <v>0</v>
      </c>
      <c r="F49" s="16">
        <v>0</v>
      </c>
      <c r="G49" s="16">
        <v>2</v>
      </c>
      <c r="H49" s="16">
        <v>0</v>
      </c>
      <c r="I49" s="16">
        <v>0</v>
      </c>
      <c r="J49" s="16">
        <v>1</v>
      </c>
      <c r="K49" s="16">
        <v>3</v>
      </c>
    </row>
    <row r="50" spans="1:11">
      <c r="A50" s="21" t="s">
        <v>168</v>
      </c>
      <c r="B50" s="16">
        <v>2</v>
      </c>
      <c r="C50" s="16">
        <v>0</v>
      </c>
      <c r="D50" s="16">
        <v>3</v>
      </c>
      <c r="E50" s="16">
        <v>3</v>
      </c>
      <c r="F50" s="16">
        <v>8</v>
      </c>
      <c r="G50" s="16">
        <v>4</v>
      </c>
      <c r="H50" s="16">
        <v>5</v>
      </c>
      <c r="I50" s="16">
        <v>2</v>
      </c>
      <c r="J50" s="16">
        <v>2</v>
      </c>
      <c r="K50" s="16">
        <v>1</v>
      </c>
    </row>
    <row r="51" spans="1:11">
      <c r="A51" s="21" t="s">
        <v>142</v>
      </c>
      <c r="B51" s="16">
        <v>0</v>
      </c>
      <c r="C51" s="16">
        <v>2</v>
      </c>
      <c r="D51" s="16">
        <v>5</v>
      </c>
      <c r="E51" s="16">
        <v>2</v>
      </c>
      <c r="F51" s="16">
        <v>2</v>
      </c>
      <c r="G51" s="16">
        <v>7</v>
      </c>
      <c r="H51" s="16">
        <v>4</v>
      </c>
      <c r="I51" s="16">
        <v>3</v>
      </c>
      <c r="J51" s="16">
        <v>1</v>
      </c>
      <c r="K51" s="16">
        <v>1</v>
      </c>
    </row>
    <row r="52" spans="1:11">
      <c r="A52" s="21" t="s">
        <v>169</v>
      </c>
      <c r="B52" s="16">
        <v>7</v>
      </c>
      <c r="C52" s="16">
        <v>5</v>
      </c>
      <c r="D52" s="16">
        <v>1</v>
      </c>
      <c r="E52" s="16">
        <v>0</v>
      </c>
      <c r="F52" s="16">
        <v>0</v>
      </c>
      <c r="G52" s="16">
        <v>0</v>
      </c>
      <c r="H52" s="16">
        <v>0</v>
      </c>
      <c r="I52" s="16">
        <v>0</v>
      </c>
      <c r="J52" s="16">
        <v>0</v>
      </c>
      <c r="K52" s="16">
        <v>0</v>
      </c>
    </row>
    <row r="53" spans="1:11">
      <c r="A53" s="21" t="s">
        <v>170</v>
      </c>
      <c r="B53" s="16">
        <v>0</v>
      </c>
      <c r="C53" s="16">
        <v>1</v>
      </c>
      <c r="D53" s="16">
        <v>6</v>
      </c>
      <c r="E53" s="16">
        <v>3</v>
      </c>
      <c r="F53" s="16">
        <v>8</v>
      </c>
      <c r="G53" s="16">
        <v>3</v>
      </c>
      <c r="H53" s="16">
        <v>3</v>
      </c>
      <c r="I53" s="16">
        <v>6</v>
      </c>
      <c r="J53" s="16">
        <v>5</v>
      </c>
      <c r="K53" s="16">
        <v>5</v>
      </c>
    </row>
    <row r="54" spans="1:11">
      <c r="A54" s="21" t="s">
        <v>148</v>
      </c>
      <c r="B54" s="16">
        <v>0</v>
      </c>
      <c r="C54" s="16">
        <v>0</v>
      </c>
      <c r="D54" s="16">
        <v>0</v>
      </c>
      <c r="E54" s="16">
        <v>0</v>
      </c>
      <c r="F54" s="16">
        <v>0</v>
      </c>
      <c r="G54" s="16">
        <v>1</v>
      </c>
      <c r="H54" s="16">
        <v>1</v>
      </c>
      <c r="I54" s="16">
        <v>1</v>
      </c>
      <c r="J54" s="16">
        <v>2</v>
      </c>
      <c r="K54" s="16">
        <v>3</v>
      </c>
    </row>
    <row r="55" spans="1:11">
      <c r="A55" s="15" t="s">
        <v>273</v>
      </c>
      <c r="B55" s="16">
        <v>24</v>
      </c>
      <c r="C55" s="16">
        <v>25</v>
      </c>
      <c r="D55" s="16">
        <v>41</v>
      </c>
      <c r="E55" s="16">
        <v>25</v>
      </c>
      <c r="F55" s="16">
        <v>40</v>
      </c>
      <c r="G55" s="16">
        <v>32</v>
      </c>
      <c r="H55" s="16">
        <v>32</v>
      </c>
      <c r="I55" s="16">
        <v>25</v>
      </c>
      <c r="J55" s="16">
        <v>27</v>
      </c>
      <c r="K55" s="16">
        <v>35</v>
      </c>
    </row>
    <row r="56" spans="1:11">
      <c r="A56" s="15" t="s">
        <v>81</v>
      </c>
      <c r="B56" s="16"/>
      <c r="C56" s="16"/>
      <c r="D56" s="16"/>
      <c r="E56" s="16"/>
      <c r="F56" s="16"/>
      <c r="G56" s="16"/>
      <c r="H56" s="16"/>
      <c r="I56" s="16"/>
      <c r="J56" s="16"/>
      <c r="K56" s="16"/>
    </row>
    <row r="57" spans="1:11">
      <c r="A57" s="21" t="s">
        <v>175</v>
      </c>
      <c r="B57" s="16">
        <v>0</v>
      </c>
      <c r="C57" s="16">
        <v>0</v>
      </c>
      <c r="D57" s="16">
        <v>0</v>
      </c>
      <c r="E57" s="16">
        <v>0</v>
      </c>
      <c r="F57" s="16">
        <v>1</v>
      </c>
      <c r="G57" s="16">
        <v>0</v>
      </c>
      <c r="H57" s="16">
        <v>0</v>
      </c>
      <c r="I57" s="16">
        <v>0</v>
      </c>
      <c r="J57" s="16">
        <v>0</v>
      </c>
      <c r="K57" s="16">
        <v>0</v>
      </c>
    </row>
    <row r="58" spans="1:11">
      <c r="A58" s="15" t="s">
        <v>280</v>
      </c>
      <c r="B58" s="16">
        <v>0</v>
      </c>
      <c r="C58" s="16">
        <v>0</v>
      </c>
      <c r="D58" s="16">
        <v>0</v>
      </c>
      <c r="E58" s="16">
        <v>0</v>
      </c>
      <c r="F58" s="16">
        <v>1</v>
      </c>
      <c r="G58" s="16">
        <v>0</v>
      </c>
      <c r="H58" s="16">
        <v>0</v>
      </c>
      <c r="I58" s="16">
        <v>0</v>
      </c>
      <c r="J58" s="16">
        <v>0</v>
      </c>
      <c r="K58" s="16">
        <v>0</v>
      </c>
    </row>
    <row r="59" spans="1:11">
      <c r="A59" s="71" t="s">
        <v>276</v>
      </c>
      <c r="B59" s="70">
        <v>73</v>
      </c>
      <c r="C59" s="70">
        <v>75</v>
      </c>
      <c r="D59" s="70">
        <v>86</v>
      </c>
      <c r="E59" s="70">
        <v>88</v>
      </c>
      <c r="F59" s="70">
        <v>93</v>
      </c>
      <c r="G59" s="70">
        <v>86</v>
      </c>
      <c r="H59" s="70">
        <v>85</v>
      </c>
      <c r="I59" s="70">
        <v>84</v>
      </c>
      <c r="J59" s="70">
        <v>74</v>
      </c>
      <c r="K59" s="70">
        <v>86</v>
      </c>
    </row>
  </sheetData>
  <hyperlinks>
    <hyperlink ref="M2:O3" location="'Table of Contents'!A1" display="Click here to return to the Table of Contents" xr:uid="{7C8AB19A-F50D-41BC-8475-3BE40C2C3A94}"/>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5F646-6D85-4525-BF6D-A46757968A20}">
  <sheetPr>
    <tabColor rgb="FF0070C0"/>
  </sheetPr>
  <dimension ref="A1:Z71"/>
  <sheetViews>
    <sheetView zoomScale="84" zoomScaleNormal="84" workbookViewId="0"/>
  </sheetViews>
  <sheetFormatPr defaultRowHeight="15"/>
  <cols>
    <col min="2" max="2" width="26.28515625" bestFit="1" customWidth="1"/>
    <col min="3" max="3" width="31" bestFit="1" customWidth="1"/>
    <col min="15" max="16" width="31.7109375" bestFit="1" customWidth="1"/>
    <col min="17" max="17" width="8.140625" bestFit="1" customWidth="1"/>
  </cols>
  <sheetData>
    <row r="1" spans="1:26">
      <c r="A1" s="13" t="s">
        <v>37</v>
      </c>
      <c r="B1" s="13" t="s">
        <v>38</v>
      </c>
      <c r="C1" s="13" t="s">
        <v>39</v>
      </c>
      <c r="D1" t="s">
        <v>19</v>
      </c>
      <c r="E1" t="s">
        <v>20</v>
      </c>
      <c r="F1" t="s">
        <v>21</v>
      </c>
      <c r="G1" t="s">
        <v>22</v>
      </c>
      <c r="H1" t="s">
        <v>23</v>
      </c>
      <c r="I1" t="s">
        <v>24</v>
      </c>
      <c r="J1" t="s">
        <v>25</v>
      </c>
      <c r="K1" t="s">
        <v>26</v>
      </c>
      <c r="L1" t="s">
        <v>27</v>
      </c>
      <c r="M1" t="s">
        <v>28</v>
      </c>
      <c r="O1" t="s">
        <v>228</v>
      </c>
    </row>
    <row r="2" spans="1:26">
      <c r="A2" s="13" t="s">
        <v>29</v>
      </c>
      <c r="B2" s="13" t="s">
        <v>40</v>
      </c>
      <c r="C2" s="13" t="s">
        <v>40</v>
      </c>
      <c r="D2" t="s">
        <v>31</v>
      </c>
      <c r="E2" t="s">
        <v>31</v>
      </c>
      <c r="F2" t="s">
        <v>31</v>
      </c>
      <c r="G2" t="s">
        <v>31</v>
      </c>
      <c r="H2" t="s">
        <v>31</v>
      </c>
      <c r="I2" t="s">
        <v>31</v>
      </c>
      <c r="J2" t="s">
        <v>31</v>
      </c>
      <c r="K2" t="s">
        <v>31</v>
      </c>
      <c r="L2" t="s">
        <v>31</v>
      </c>
      <c r="M2" t="s">
        <v>31</v>
      </c>
      <c r="O2" s="13" t="s">
        <v>266</v>
      </c>
      <c r="P2" s="13" t="s">
        <v>267</v>
      </c>
      <c r="Q2" t="s">
        <v>230</v>
      </c>
      <c r="R2" t="s">
        <v>231</v>
      </c>
      <c r="S2" t="s">
        <v>232</v>
      </c>
      <c r="T2" t="s">
        <v>233</v>
      </c>
      <c r="U2" t="s">
        <v>234</v>
      </c>
      <c r="V2" t="s">
        <v>235</v>
      </c>
      <c r="W2" t="s">
        <v>236</v>
      </c>
      <c r="X2" t="s">
        <v>310</v>
      </c>
      <c r="Y2" t="s">
        <v>383</v>
      </c>
      <c r="Z2" t="s">
        <v>463</v>
      </c>
    </row>
    <row r="3" spans="1:26">
      <c r="A3" s="13" t="s">
        <v>91</v>
      </c>
      <c r="B3" s="13" t="s">
        <v>92</v>
      </c>
      <c r="C3" s="13" t="s">
        <v>175</v>
      </c>
      <c r="D3">
        <v>0</v>
      </c>
      <c r="E3">
        <v>0</v>
      </c>
      <c r="F3">
        <v>0</v>
      </c>
      <c r="G3">
        <v>0</v>
      </c>
      <c r="H3">
        <v>0</v>
      </c>
      <c r="I3">
        <v>0</v>
      </c>
      <c r="J3">
        <v>0</v>
      </c>
      <c r="K3">
        <v>1</v>
      </c>
      <c r="L3">
        <v>0</v>
      </c>
      <c r="M3">
        <v>0</v>
      </c>
      <c r="O3" s="13" t="s">
        <v>92</v>
      </c>
      <c r="P3" s="13" t="s">
        <v>175</v>
      </c>
      <c r="Q3">
        <f>D3</f>
        <v>0</v>
      </c>
      <c r="R3">
        <f t="shared" ref="R3:Z3" si="0">E3</f>
        <v>0</v>
      </c>
      <c r="S3">
        <f t="shared" si="0"/>
        <v>0</v>
      </c>
      <c r="T3">
        <f t="shared" si="0"/>
        <v>0</v>
      </c>
      <c r="U3">
        <f t="shared" si="0"/>
        <v>0</v>
      </c>
      <c r="V3">
        <f t="shared" si="0"/>
        <v>0</v>
      </c>
      <c r="W3">
        <f t="shared" si="0"/>
        <v>0</v>
      </c>
      <c r="X3">
        <f t="shared" si="0"/>
        <v>1</v>
      </c>
      <c r="Y3">
        <f t="shared" si="0"/>
        <v>0</v>
      </c>
      <c r="Z3">
        <f t="shared" si="0"/>
        <v>0</v>
      </c>
    </row>
    <row r="4" spans="1:26">
      <c r="B4" s="13" t="s">
        <v>92</v>
      </c>
      <c r="C4" s="13" t="s">
        <v>93</v>
      </c>
      <c r="D4">
        <v>0</v>
      </c>
      <c r="E4">
        <v>0</v>
      </c>
      <c r="F4">
        <v>0</v>
      </c>
      <c r="G4">
        <v>0</v>
      </c>
      <c r="H4">
        <v>0</v>
      </c>
      <c r="I4">
        <v>0</v>
      </c>
      <c r="J4">
        <v>1</v>
      </c>
      <c r="K4">
        <v>5</v>
      </c>
      <c r="L4">
        <v>0</v>
      </c>
      <c r="M4">
        <v>2</v>
      </c>
      <c r="O4" s="13" t="s">
        <v>92</v>
      </c>
      <c r="P4" s="13" t="s">
        <v>93</v>
      </c>
      <c r="Q4">
        <f>D4</f>
        <v>0</v>
      </c>
      <c r="R4">
        <f t="shared" ref="R4" si="1">E4</f>
        <v>0</v>
      </c>
      <c r="S4">
        <f t="shared" ref="S4" si="2">F4</f>
        <v>0</v>
      </c>
      <c r="T4">
        <f t="shared" ref="T4" si="3">G4</f>
        <v>0</v>
      </c>
      <c r="U4">
        <f t="shared" ref="U4" si="4">H4</f>
        <v>0</v>
      </c>
      <c r="V4">
        <f t="shared" ref="V4" si="5">I4</f>
        <v>0</v>
      </c>
      <c r="W4">
        <f t="shared" ref="W4" si="6">J4</f>
        <v>1</v>
      </c>
      <c r="X4">
        <f t="shared" ref="X4" si="7">K4</f>
        <v>5</v>
      </c>
      <c r="Y4">
        <f t="shared" ref="Y4" si="8">L4</f>
        <v>0</v>
      </c>
      <c r="Z4">
        <f t="shared" ref="Z4" si="9">M4</f>
        <v>2</v>
      </c>
    </row>
    <row r="5" spans="1:26">
      <c r="A5" s="13" t="s">
        <v>44</v>
      </c>
      <c r="B5" s="13"/>
      <c r="D5" t="s">
        <v>31</v>
      </c>
      <c r="E5" t="s">
        <v>31</v>
      </c>
      <c r="F5" t="s">
        <v>31</v>
      </c>
      <c r="G5" t="s">
        <v>31</v>
      </c>
      <c r="H5" t="s">
        <v>31</v>
      </c>
      <c r="I5" t="s">
        <v>31</v>
      </c>
      <c r="J5" t="s">
        <v>31</v>
      </c>
      <c r="K5" t="s">
        <v>31</v>
      </c>
      <c r="L5" t="s">
        <v>31</v>
      </c>
      <c r="M5" t="s">
        <v>31</v>
      </c>
      <c r="O5" s="13" t="s">
        <v>47</v>
      </c>
      <c r="P5" s="13" t="s">
        <v>176</v>
      </c>
      <c r="Q5">
        <f t="shared" ref="Q5:Q18" si="10">D8</f>
        <v>0</v>
      </c>
      <c r="R5">
        <f t="shared" ref="R5:R18" si="11">E8</f>
        <v>2</v>
      </c>
      <c r="S5">
        <f t="shared" ref="S5:S18" si="12">F8</f>
        <v>0</v>
      </c>
      <c r="T5">
        <f t="shared" ref="T5:T18" si="13">G8</f>
        <v>0</v>
      </c>
      <c r="U5">
        <f t="shared" ref="U5:U18" si="14">H8</f>
        <v>1</v>
      </c>
      <c r="V5">
        <f t="shared" ref="V5:V18" si="15">I8</f>
        <v>0</v>
      </c>
      <c r="W5">
        <f t="shared" ref="W5:W18" si="16">J8</f>
        <v>0</v>
      </c>
      <c r="X5">
        <f t="shared" ref="X5:X18" si="17">K8</f>
        <v>0</v>
      </c>
      <c r="Y5">
        <f t="shared" ref="Y5:Y18" si="18">L8</f>
        <v>0</v>
      </c>
      <c r="Z5">
        <f t="shared" ref="Z5:Z18" si="19">M8</f>
        <v>1</v>
      </c>
    </row>
    <row r="6" spans="1:26">
      <c r="A6" s="13" t="s">
        <v>45</v>
      </c>
      <c r="D6">
        <v>0</v>
      </c>
      <c r="E6">
        <v>0</v>
      </c>
      <c r="F6">
        <v>0</v>
      </c>
      <c r="G6">
        <v>0</v>
      </c>
      <c r="H6">
        <v>0</v>
      </c>
      <c r="I6">
        <v>0</v>
      </c>
      <c r="J6">
        <v>1</v>
      </c>
      <c r="K6">
        <v>6</v>
      </c>
      <c r="L6">
        <v>0</v>
      </c>
      <c r="M6">
        <v>2</v>
      </c>
      <c r="O6" s="13" t="s">
        <v>47</v>
      </c>
      <c r="P6" s="13" t="s">
        <v>177</v>
      </c>
      <c r="Q6">
        <f t="shared" si="10"/>
        <v>0</v>
      </c>
      <c r="R6">
        <f t="shared" si="11"/>
        <v>0</v>
      </c>
      <c r="S6">
        <f t="shared" si="12"/>
        <v>0</v>
      </c>
      <c r="T6">
        <f t="shared" si="13"/>
        <v>1</v>
      </c>
      <c r="U6">
        <f t="shared" si="14"/>
        <v>0</v>
      </c>
      <c r="V6">
        <f t="shared" si="15"/>
        <v>1</v>
      </c>
      <c r="W6">
        <f t="shared" si="16"/>
        <v>0</v>
      </c>
      <c r="X6">
        <f t="shared" si="17"/>
        <v>0</v>
      </c>
      <c r="Y6">
        <f t="shared" si="18"/>
        <v>0</v>
      </c>
      <c r="Z6">
        <f t="shared" si="19"/>
        <v>0</v>
      </c>
    </row>
    <row r="7" spans="1:26">
      <c r="O7" s="13" t="s">
        <v>47</v>
      </c>
      <c r="P7" s="13" t="s">
        <v>98</v>
      </c>
      <c r="Q7">
        <f t="shared" si="10"/>
        <v>1</v>
      </c>
      <c r="R7">
        <f t="shared" si="11"/>
        <v>1</v>
      </c>
      <c r="S7">
        <f t="shared" si="12"/>
        <v>5</v>
      </c>
      <c r="T7">
        <f t="shared" si="13"/>
        <v>5</v>
      </c>
      <c r="U7">
        <f t="shared" si="14"/>
        <v>1</v>
      </c>
      <c r="V7">
        <f t="shared" si="15"/>
        <v>2</v>
      </c>
      <c r="W7">
        <f t="shared" si="16"/>
        <v>5</v>
      </c>
      <c r="X7">
        <f t="shared" si="17"/>
        <v>4</v>
      </c>
      <c r="Y7">
        <f t="shared" si="18"/>
        <v>2</v>
      </c>
      <c r="Z7">
        <f t="shared" si="19"/>
        <v>1</v>
      </c>
    </row>
    <row r="8" spans="1:26">
      <c r="A8" s="13" t="s">
        <v>46</v>
      </c>
      <c r="B8" s="13" t="s">
        <v>47</v>
      </c>
      <c r="C8" s="13" t="s">
        <v>176</v>
      </c>
      <c r="D8">
        <v>0</v>
      </c>
      <c r="E8">
        <v>2</v>
      </c>
      <c r="F8">
        <v>0</v>
      </c>
      <c r="G8">
        <v>0</v>
      </c>
      <c r="H8">
        <v>1</v>
      </c>
      <c r="I8">
        <v>0</v>
      </c>
      <c r="J8">
        <v>0</v>
      </c>
      <c r="K8">
        <v>0</v>
      </c>
      <c r="L8">
        <v>0</v>
      </c>
      <c r="M8">
        <v>1</v>
      </c>
      <c r="O8" s="13" t="s">
        <v>47</v>
      </c>
      <c r="P8" s="13" t="s">
        <v>101</v>
      </c>
      <c r="Q8">
        <f t="shared" si="10"/>
        <v>6</v>
      </c>
      <c r="R8">
        <f t="shared" si="11"/>
        <v>9</v>
      </c>
      <c r="S8">
        <f t="shared" si="12"/>
        <v>4</v>
      </c>
      <c r="T8">
        <f t="shared" si="13"/>
        <v>3</v>
      </c>
      <c r="U8">
        <f t="shared" si="14"/>
        <v>6</v>
      </c>
      <c r="V8">
        <f t="shared" si="15"/>
        <v>6</v>
      </c>
      <c r="W8">
        <f t="shared" si="16"/>
        <v>1</v>
      </c>
      <c r="X8">
        <f t="shared" si="17"/>
        <v>8</v>
      </c>
      <c r="Y8">
        <f t="shared" si="18"/>
        <v>4</v>
      </c>
      <c r="Z8">
        <f t="shared" si="19"/>
        <v>4</v>
      </c>
    </row>
    <row r="9" spans="1:26">
      <c r="B9" s="13" t="s">
        <v>47</v>
      </c>
      <c r="C9" s="13" t="s">
        <v>177</v>
      </c>
      <c r="D9">
        <v>0</v>
      </c>
      <c r="E9">
        <v>0</v>
      </c>
      <c r="F9">
        <v>0</v>
      </c>
      <c r="G9">
        <v>1</v>
      </c>
      <c r="H9">
        <v>0</v>
      </c>
      <c r="I9">
        <v>1</v>
      </c>
      <c r="J9">
        <v>0</v>
      </c>
      <c r="K9">
        <v>0</v>
      </c>
      <c r="L9">
        <v>0</v>
      </c>
      <c r="M9">
        <v>0</v>
      </c>
      <c r="O9" s="13" t="s">
        <v>47</v>
      </c>
      <c r="P9" s="13" t="s">
        <v>100</v>
      </c>
      <c r="Q9">
        <f t="shared" si="10"/>
        <v>4</v>
      </c>
      <c r="R9">
        <f t="shared" si="11"/>
        <v>3</v>
      </c>
      <c r="S9">
        <f t="shared" si="12"/>
        <v>4</v>
      </c>
      <c r="T9">
        <f t="shared" si="13"/>
        <v>9</v>
      </c>
      <c r="U9">
        <f t="shared" si="14"/>
        <v>4</v>
      </c>
      <c r="V9">
        <f t="shared" si="15"/>
        <v>3</v>
      </c>
      <c r="W9">
        <f t="shared" si="16"/>
        <v>4</v>
      </c>
      <c r="X9">
        <f t="shared" si="17"/>
        <v>5</v>
      </c>
      <c r="Y9">
        <f t="shared" si="18"/>
        <v>4</v>
      </c>
      <c r="Z9">
        <f t="shared" si="19"/>
        <v>4</v>
      </c>
    </row>
    <row r="10" spans="1:26">
      <c r="B10" s="13" t="s">
        <v>47</v>
      </c>
      <c r="C10" s="13" t="s">
        <v>98</v>
      </c>
      <c r="D10">
        <v>1</v>
      </c>
      <c r="E10">
        <v>1</v>
      </c>
      <c r="F10">
        <v>5</v>
      </c>
      <c r="G10">
        <v>5</v>
      </c>
      <c r="H10">
        <v>1</v>
      </c>
      <c r="I10">
        <v>2</v>
      </c>
      <c r="J10">
        <v>5</v>
      </c>
      <c r="K10">
        <v>4</v>
      </c>
      <c r="L10">
        <v>2</v>
      </c>
      <c r="M10">
        <v>1</v>
      </c>
      <c r="O10" s="13" t="s">
        <v>47</v>
      </c>
      <c r="P10" s="13" t="s">
        <v>175</v>
      </c>
      <c r="Q10">
        <f t="shared" si="10"/>
        <v>0</v>
      </c>
      <c r="R10">
        <f t="shared" si="11"/>
        <v>0</v>
      </c>
      <c r="S10">
        <f t="shared" si="12"/>
        <v>0</v>
      </c>
      <c r="T10">
        <f t="shared" si="13"/>
        <v>1</v>
      </c>
      <c r="U10">
        <f t="shared" si="14"/>
        <v>0</v>
      </c>
      <c r="V10">
        <f t="shared" si="15"/>
        <v>0</v>
      </c>
      <c r="W10">
        <f t="shared" si="16"/>
        <v>0</v>
      </c>
      <c r="X10">
        <f t="shared" si="17"/>
        <v>1</v>
      </c>
      <c r="Y10">
        <f t="shared" si="18"/>
        <v>0</v>
      </c>
      <c r="Z10">
        <f t="shared" si="19"/>
        <v>0</v>
      </c>
    </row>
    <row r="11" spans="1:26">
      <c r="B11" s="13" t="s">
        <v>47</v>
      </c>
      <c r="C11" s="13" t="s">
        <v>101</v>
      </c>
      <c r="D11">
        <v>6</v>
      </c>
      <c r="E11">
        <v>9</v>
      </c>
      <c r="F11">
        <v>4</v>
      </c>
      <c r="G11">
        <v>3</v>
      </c>
      <c r="H11">
        <v>6</v>
      </c>
      <c r="I11">
        <v>6</v>
      </c>
      <c r="J11">
        <v>1</v>
      </c>
      <c r="K11">
        <v>8</v>
      </c>
      <c r="L11">
        <v>4</v>
      </c>
      <c r="M11">
        <v>4</v>
      </c>
      <c r="O11" s="13" t="s">
        <v>47</v>
      </c>
      <c r="P11" s="13" t="s">
        <v>102</v>
      </c>
      <c r="Q11">
        <f t="shared" si="10"/>
        <v>1</v>
      </c>
      <c r="R11">
        <f t="shared" si="11"/>
        <v>0</v>
      </c>
      <c r="S11">
        <f t="shared" si="12"/>
        <v>1</v>
      </c>
      <c r="T11">
        <f t="shared" si="13"/>
        <v>3</v>
      </c>
      <c r="U11">
        <f t="shared" si="14"/>
        <v>2</v>
      </c>
      <c r="V11">
        <f t="shared" si="15"/>
        <v>1</v>
      </c>
      <c r="W11">
        <f t="shared" si="16"/>
        <v>1</v>
      </c>
      <c r="X11">
        <f t="shared" si="17"/>
        <v>2</v>
      </c>
      <c r="Y11">
        <f t="shared" si="18"/>
        <v>1</v>
      </c>
      <c r="Z11">
        <f t="shared" si="19"/>
        <v>1</v>
      </c>
    </row>
    <row r="12" spans="1:26">
      <c r="B12" s="13" t="s">
        <v>47</v>
      </c>
      <c r="C12" s="13" t="s">
        <v>100</v>
      </c>
      <c r="D12">
        <v>4</v>
      </c>
      <c r="E12">
        <v>3</v>
      </c>
      <c r="F12">
        <v>4</v>
      </c>
      <c r="G12">
        <v>9</v>
      </c>
      <c r="H12">
        <v>4</v>
      </c>
      <c r="I12">
        <v>3</v>
      </c>
      <c r="J12">
        <v>4</v>
      </c>
      <c r="K12">
        <v>5</v>
      </c>
      <c r="L12">
        <v>4</v>
      </c>
      <c r="M12">
        <v>4</v>
      </c>
      <c r="O12" s="13" t="s">
        <v>47</v>
      </c>
      <c r="P12" s="13" t="s">
        <v>103</v>
      </c>
      <c r="Q12">
        <f t="shared" si="10"/>
        <v>6</v>
      </c>
      <c r="R12">
        <f t="shared" si="11"/>
        <v>5</v>
      </c>
      <c r="S12">
        <f t="shared" si="12"/>
        <v>3</v>
      </c>
      <c r="T12">
        <f t="shared" si="13"/>
        <v>7</v>
      </c>
      <c r="U12">
        <f t="shared" si="14"/>
        <v>7</v>
      </c>
      <c r="V12">
        <f t="shared" si="15"/>
        <v>13</v>
      </c>
      <c r="W12">
        <f t="shared" si="16"/>
        <v>7</v>
      </c>
      <c r="X12">
        <f t="shared" si="17"/>
        <v>6</v>
      </c>
      <c r="Y12">
        <f t="shared" si="18"/>
        <v>8</v>
      </c>
      <c r="Z12">
        <f t="shared" si="19"/>
        <v>4</v>
      </c>
    </row>
    <row r="13" spans="1:26">
      <c r="B13" s="13" t="s">
        <v>47</v>
      </c>
      <c r="C13" s="13" t="s">
        <v>175</v>
      </c>
      <c r="D13">
        <v>0</v>
      </c>
      <c r="E13">
        <v>0</v>
      </c>
      <c r="F13">
        <v>0</v>
      </c>
      <c r="G13">
        <v>1</v>
      </c>
      <c r="H13">
        <v>0</v>
      </c>
      <c r="I13">
        <v>0</v>
      </c>
      <c r="J13">
        <v>0</v>
      </c>
      <c r="K13">
        <v>1</v>
      </c>
      <c r="L13">
        <v>0</v>
      </c>
      <c r="M13">
        <v>0</v>
      </c>
      <c r="O13" s="13" t="s">
        <v>47</v>
      </c>
      <c r="P13" s="13" t="s">
        <v>174</v>
      </c>
      <c r="Q13">
        <f t="shared" si="10"/>
        <v>3</v>
      </c>
      <c r="R13">
        <f t="shared" si="11"/>
        <v>2</v>
      </c>
      <c r="S13">
        <f t="shared" si="12"/>
        <v>3</v>
      </c>
      <c r="T13">
        <f t="shared" si="13"/>
        <v>3</v>
      </c>
      <c r="U13">
        <f t="shared" si="14"/>
        <v>2</v>
      </c>
      <c r="V13">
        <f t="shared" si="15"/>
        <v>3</v>
      </c>
      <c r="W13">
        <f t="shared" si="16"/>
        <v>2</v>
      </c>
      <c r="X13">
        <f t="shared" si="17"/>
        <v>1</v>
      </c>
      <c r="Y13">
        <f t="shared" si="18"/>
        <v>1</v>
      </c>
      <c r="Z13">
        <f t="shared" si="19"/>
        <v>1</v>
      </c>
    </row>
    <row r="14" spans="1:26">
      <c r="B14" s="13" t="s">
        <v>47</v>
      </c>
      <c r="C14" s="13" t="s">
        <v>102</v>
      </c>
      <c r="D14">
        <v>1</v>
      </c>
      <c r="E14">
        <v>0</v>
      </c>
      <c r="F14">
        <v>1</v>
      </c>
      <c r="G14">
        <v>3</v>
      </c>
      <c r="H14">
        <v>2</v>
      </c>
      <c r="I14">
        <v>1</v>
      </c>
      <c r="J14">
        <v>1</v>
      </c>
      <c r="K14">
        <v>2</v>
      </c>
      <c r="L14">
        <v>1</v>
      </c>
      <c r="M14">
        <v>1</v>
      </c>
      <c r="O14" s="13" t="s">
        <v>47</v>
      </c>
      <c r="P14" s="13" t="s">
        <v>105</v>
      </c>
      <c r="Q14">
        <f t="shared" si="10"/>
        <v>0</v>
      </c>
      <c r="R14">
        <f t="shared" si="11"/>
        <v>2</v>
      </c>
      <c r="S14">
        <f t="shared" si="12"/>
        <v>0</v>
      </c>
      <c r="T14">
        <f t="shared" si="13"/>
        <v>1</v>
      </c>
      <c r="U14">
        <f t="shared" si="14"/>
        <v>0</v>
      </c>
      <c r="V14">
        <f t="shared" si="15"/>
        <v>1</v>
      </c>
      <c r="W14">
        <f t="shared" si="16"/>
        <v>0</v>
      </c>
      <c r="X14">
        <f t="shared" si="17"/>
        <v>1</v>
      </c>
      <c r="Y14">
        <f t="shared" si="18"/>
        <v>0</v>
      </c>
      <c r="Z14">
        <f t="shared" si="19"/>
        <v>1</v>
      </c>
    </row>
    <row r="15" spans="1:26">
      <c r="B15" s="13" t="s">
        <v>47</v>
      </c>
      <c r="C15" s="13" t="s">
        <v>103</v>
      </c>
      <c r="D15">
        <v>6</v>
      </c>
      <c r="E15">
        <v>5</v>
      </c>
      <c r="F15">
        <v>3</v>
      </c>
      <c r="G15">
        <v>7</v>
      </c>
      <c r="H15">
        <v>7</v>
      </c>
      <c r="I15">
        <v>13</v>
      </c>
      <c r="J15">
        <v>7</v>
      </c>
      <c r="K15">
        <v>6</v>
      </c>
      <c r="L15">
        <v>8</v>
      </c>
      <c r="M15">
        <v>4</v>
      </c>
      <c r="O15" s="13" t="s">
        <v>47</v>
      </c>
      <c r="P15" s="13" t="s">
        <v>106</v>
      </c>
      <c r="Q15">
        <f t="shared" si="10"/>
        <v>2</v>
      </c>
      <c r="R15">
        <f t="shared" si="11"/>
        <v>2</v>
      </c>
      <c r="S15">
        <f t="shared" si="12"/>
        <v>3</v>
      </c>
      <c r="T15">
        <f t="shared" si="13"/>
        <v>2</v>
      </c>
      <c r="U15">
        <f t="shared" si="14"/>
        <v>0</v>
      </c>
      <c r="V15">
        <f t="shared" si="15"/>
        <v>3</v>
      </c>
      <c r="W15">
        <f t="shared" si="16"/>
        <v>1</v>
      </c>
      <c r="X15">
        <f t="shared" si="17"/>
        <v>1</v>
      </c>
      <c r="Y15">
        <f t="shared" si="18"/>
        <v>1</v>
      </c>
      <c r="Z15">
        <f t="shared" si="19"/>
        <v>1</v>
      </c>
    </row>
    <row r="16" spans="1:26">
      <c r="B16" s="13" t="s">
        <v>47</v>
      </c>
      <c r="C16" s="13" t="s">
        <v>174</v>
      </c>
      <c r="D16">
        <v>3</v>
      </c>
      <c r="E16">
        <v>2</v>
      </c>
      <c r="F16">
        <v>3</v>
      </c>
      <c r="G16">
        <v>3</v>
      </c>
      <c r="H16">
        <v>2</v>
      </c>
      <c r="I16">
        <v>3</v>
      </c>
      <c r="J16">
        <v>2</v>
      </c>
      <c r="K16">
        <v>1</v>
      </c>
      <c r="L16">
        <v>1</v>
      </c>
      <c r="M16">
        <v>1</v>
      </c>
      <c r="O16" s="13" t="s">
        <v>47</v>
      </c>
      <c r="P16" s="13" t="s">
        <v>158</v>
      </c>
      <c r="Q16">
        <f t="shared" si="10"/>
        <v>1</v>
      </c>
      <c r="R16">
        <f t="shared" si="11"/>
        <v>0</v>
      </c>
      <c r="S16">
        <f t="shared" si="12"/>
        <v>0</v>
      </c>
      <c r="T16">
        <f t="shared" si="13"/>
        <v>1</v>
      </c>
      <c r="U16">
        <f t="shared" si="14"/>
        <v>0</v>
      </c>
      <c r="V16">
        <f t="shared" si="15"/>
        <v>2</v>
      </c>
      <c r="W16">
        <f t="shared" si="16"/>
        <v>0</v>
      </c>
      <c r="X16">
        <f t="shared" si="17"/>
        <v>1</v>
      </c>
      <c r="Y16">
        <f t="shared" si="18"/>
        <v>1</v>
      </c>
      <c r="Z16">
        <f t="shared" si="19"/>
        <v>0</v>
      </c>
    </row>
    <row r="17" spans="1:26">
      <c r="B17" s="13" t="s">
        <v>47</v>
      </c>
      <c r="C17" s="13" t="s">
        <v>105</v>
      </c>
      <c r="D17">
        <v>0</v>
      </c>
      <c r="E17">
        <v>2</v>
      </c>
      <c r="F17">
        <v>0</v>
      </c>
      <c r="G17">
        <v>1</v>
      </c>
      <c r="H17">
        <v>0</v>
      </c>
      <c r="I17">
        <v>1</v>
      </c>
      <c r="J17">
        <v>0</v>
      </c>
      <c r="K17">
        <v>1</v>
      </c>
      <c r="L17">
        <v>0</v>
      </c>
      <c r="M17">
        <v>1</v>
      </c>
      <c r="O17" s="13" t="s">
        <v>47</v>
      </c>
      <c r="P17" s="13" t="s">
        <v>109</v>
      </c>
      <c r="Q17">
        <f t="shared" si="10"/>
        <v>5</v>
      </c>
      <c r="R17">
        <f t="shared" si="11"/>
        <v>3</v>
      </c>
      <c r="S17">
        <f t="shared" si="12"/>
        <v>3</v>
      </c>
      <c r="T17">
        <f t="shared" si="13"/>
        <v>10</v>
      </c>
      <c r="U17">
        <f t="shared" si="14"/>
        <v>2</v>
      </c>
      <c r="V17">
        <f t="shared" si="15"/>
        <v>1</v>
      </c>
      <c r="W17">
        <f t="shared" si="16"/>
        <v>2</v>
      </c>
      <c r="X17">
        <f t="shared" si="17"/>
        <v>7</v>
      </c>
      <c r="Y17">
        <f t="shared" si="18"/>
        <v>4</v>
      </c>
      <c r="Z17">
        <f t="shared" si="19"/>
        <v>4</v>
      </c>
    </row>
    <row r="18" spans="1:26">
      <c r="B18" s="13" t="s">
        <v>47</v>
      </c>
      <c r="C18" s="13" t="s">
        <v>106</v>
      </c>
      <c r="D18">
        <v>2</v>
      </c>
      <c r="E18">
        <v>2</v>
      </c>
      <c r="F18">
        <v>3</v>
      </c>
      <c r="G18">
        <v>2</v>
      </c>
      <c r="H18">
        <v>0</v>
      </c>
      <c r="I18">
        <v>3</v>
      </c>
      <c r="J18">
        <v>1</v>
      </c>
      <c r="K18">
        <v>1</v>
      </c>
      <c r="L18">
        <v>1</v>
      </c>
      <c r="M18">
        <v>1</v>
      </c>
      <c r="O18" s="13" t="s">
        <v>47</v>
      </c>
      <c r="P18" s="13" t="s">
        <v>178</v>
      </c>
      <c r="Q18">
        <f t="shared" si="10"/>
        <v>16</v>
      </c>
      <c r="R18">
        <f t="shared" si="11"/>
        <v>16</v>
      </c>
      <c r="S18">
        <f t="shared" si="12"/>
        <v>11</v>
      </c>
      <c r="T18">
        <f t="shared" si="13"/>
        <v>14</v>
      </c>
      <c r="U18">
        <f t="shared" si="14"/>
        <v>20</v>
      </c>
      <c r="V18">
        <f t="shared" si="15"/>
        <v>14</v>
      </c>
      <c r="W18">
        <f t="shared" si="16"/>
        <v>21</v>
      </c>
      <c r="X18">
        <f t="shared" si="17"/>
        <v>12</v>
      </c>
      <c r="Y18">
        <f t="shared" si="18"/>
        <v>17</v>
      </c>
      <c r="Z18">
        <f t="shared" si="19"/>
        <v>20</v>
      </c>
    </row>
    <row r="19" spans="1:26">
      <c r="B19" s="13" t="s">
        <v>47</v>
      </c>
      <c r="C19" s="13" t="s">
        <v>158</v>
      </c>
      <c r="D19">
        <v>1</v>
      </c>
      <c r="E19">
        <v>0</v>
      </c>
      <c r="F19">
        <v>0</v>
      </c>
      <c r="G19">
        <v>1</v>
      </c>
      <c r="H19">
        <v>0</v>
      </c>
      <c r="I19">
        <v>2</v>
      </c>
      <c r="J19">
        <v>0</v>
      </c>
      <c r="K19">
        <v>1</v>
      </c>
      <c r="L19">
        <v>1</v>
      </c>
      <c r="M19">
        <v>0</v>
      </c>
      <c r="O19" s="13" t="s">
        <v>47</v>
      </c>
      <c r="P19" s="13" t="s">
        <v>108</v>
      </c>
      <c r="Q19">
        <f t="shared" ref="Q19:Z19" si="20">D23</f>
        <v>0</v>
      </c>
      <c r="R19">
        <f t="shared" si="20"/>
        <v>0</v>
      </c>
      <c r="S19">
        <f t="shared" si="20"/>
        <v>0</v>
      </c>
      <c r="T19">
        <f t="shared" si="20"/>
        <v>0</v>
      </c>
      <c r="U19">
        <f t="shared" si="20"/>
        <v>0</v>
      </c>
      <c r="V19">
        <f t="shared" si="20"/>
        <v>0</v>
      </c>
      <c r="W19">
        <f t="shared" si="20"/>
        <v>1</v>
      </c>
      <c r="X19">
        <f t="shared" si="20"/>
        <v>0</v>
      </c>
      <c r="Y19">
        <f t="shared" si="20"/>
        <v>0</v>
      </c>
      <c r="Z19">
        <f t="shared" si="20"/>
        <v>0</v>
      </c>
    </row>
    <row r="20" spans="1:26">
      <c r="B20" s="13" t="s">
        <v>47</v>
      </c>
      <c r="C20" s="13" t="s">
        <v>109</v>
      </c>
      <c r="D20">
        <v>5</v>
      </c>
      <c r="E20">
        <v>3</v>
      </c>
      <c r="F20">
        <v>3</v>
      </c>
      <c r="G20">
        <v>10</v>
      </c>
      <c r="H20">
        <v>2</v>
      </c>
      <c r="I20">
        <v>1</v>
      </c>
      <c r="J20">
        <v>2</v>
      </c>
      <c r="K20">
        <v>7</v>
      </c>
      <c r="L20">
        <v>4</v>
      </c>
      <c r="M20">
        <v>4</v>
      </c>
      <c r="O20" s="13" t="s">
        <v>55</v>
      </c>
      <c r="P20" s="13" t="s">
        <v>177</v>
      </c>
      <c r="Q20">
        <f>D27</f>
        <v>0</v>
      </c>
      <c r="R20">
        <f t="shared" ref="R20:Z24" si="21">E27</f>
        <v>0</v>
      </c>
      <c r="S20">
        <f t="shared" si="21"/>
        <v>0</v>
      </c>
      <c r="T20">
        <f t="shared" si="21"/>
        <v>0</v>
      </c>
      <c r="U20">
        <f t="shared" si="21"/>
        <v>0</v>
      </c>
      <c r="V20">
        <f t="shared" si="21"/>
        <v>1</v>
      </c>
      <c r="W20">
        <f t="shared" si="21"/>
        <v>0</v>
      </c>
      <c r="X20">
        <f t="shared" si="21"/>
        <v>0</v>
      </c>
      <c r="Y20">
        <f t="shared" si="21"/>
        <v>0</v>
      </c>
      <c r="Z20">
        <f t="shared" si="21"/>
        <v>0</v>
      </c>
    </row>
    <row r="21" spans="1:26">
      <c r="B21" s="13" t="s">
        <v>47</v>
      </c>
      <c r="C21" s="13" t="s">
        <v>178</v>
      </c>
      <c r="D21">
        <v>16</v>
      </c>
      <c r="E21">
        <v>16</v>
      </c>
      <c r="F21">
        <v>11</v>
      </c>
      <c r="G21">
        <v>14</v>
      </c>
      <c r="H21">
        <v>20</v>
      </c>
      <c r="I21">
        <v>14</v>
      </c>
      <c r="J21">
        <v>21</v>
      </c>
      <c r="K21">
        <v>12</v>
      </c>
      <c r="L21">
        <v>17</v>
      </c>
      <c r="M21">
        <v>20</v>
      </c>
      <c r="O21" s="13" t="s">
        <v>55</v>
      </c>
      <c r="P21" s="13" t="s">
        <v>175</v>
      </c>
      <c r="Q21">
        <f t="shared" ref="Q21:Q24" si="22">D28</f>
        <v>0</v>
      </c>
      <c r="R21">
        <f t="shared" si="21"/>
        <v>0</v>
      </c>
      <c r="S21">
        <f t="shared" si="21"/>
        <v>0</v>
      </c>
      <c r="T21">
        <f t="shared" si="21"/>
        <v>0</v>
      </c>
      <c r="U21">
        <f t="shared" si="21"/>
        <v>1</v>
      </c>
      <c r="V21">
        <f t="shared" si="21"/>
        <v>0</v>
      </c>
      <c r="W21">
        <f t="shared" si="21"/>
        <v>0</v>
      </c>
      <c r="X21">
        <f t="shared" si="21"/>
        <v>0</v>
      </c>
      <c r="Y21">
        <f t="shared" si="21"/>
        <v>0</v>
      </c>
      <c r="Z21">
        <f t="shared" si="21"/>
        <v>0</v>
      </c>
    </row>
    <row r="22" spans="1:26">
      <c r="B22" s="13" t="s">
        <v>47</v>
      </c>
      <c r="C22" s="13" t="s">
        <v>361</v>
      </c>
      <c r="D22">
        <v>0</v>
      </c>
      <c r="E22">
        <v>0</v>
      </c>
      <c r="F22">
        <v>0</v>
      </c>
      <c r="G22">
        <v>0</v>
      </c>
      <c r="H22">
        <v>0</v>
      </c>
      <c r="I22">
        <v>0</v>
      </c>
      <c r="J22">
        <v>0</v>
      </c>
      <c r="K22">
        <v>0</v>
      </c>
      <c r="L22">
        <v>0</v>
      </c>
      <c r="M22">
        <v>0</v>
      </c>
      <c r="O22" s="13" t="s">
        <v>55</v>
      </c>
      <c r="P22" s="13" t="s">
        <v>174</v>
      </c>
      <c r="Q22">
        <f t="shared" si="22"/>
        <v>0</v>
      </c>
      <c r="R22">
        <f t="shared" si="21"/>
        <v>0</v>
      </c>
      <c r="S22">
        <f t="shared" si="21"/>
        <v>0</v>
      </c>
      <c r="T22">
        <f t="shared" si="21"/>
        <v>0</v>
      </c>
      <c r="U22">
        <f t="shared" si="21"/>
        <v>0</v>
      </c>
      <c r="V22">
        <f t="shared" si="21"/>
        <v>1</v>
      </c>
      <c r="W22">
        <f t="shared" si="21"/>
        <v>0</v>
      </c>
      <c r="X22">
        <f t="shared" si="21"/>
        <v>0</v>
      </c>
      <c r="Y22">
        <f t="shared" si="21"/>
        <v>0</v>
      </c>
      <c r="Z22">
        <f t="shared" si="21"/>
        <v>0</v>
      </c>
    </row>
    <row r="23" spans="1:26">
      <c r="B23" s="13" t="s">
        <v>47</v>
      </c>
      <c r="C23" s="13" t="s">
        <v>108</v>
      </c>
      <c r="D23">
        <v>0</v>
      </c>
      <c r="E23">
        <v>0</v>
      </c>
      <c r="F23">
        <v>0</v>
      </c>
      <c r="G23">
        <v>0</v>
      </c>
      <c r="H23">
        <v>0</v>
      </c>
      <c r="I23">
        <v>0</v>
      </c>
      <c r="J23">
        <v>1</v>
      </c>
      <c r="K23">
        <v>0</v>
      </c>
      <c r="L23">
        <v>0</v>
      </c>
      <c r="M23">
        <v>0</v>
      </c>
      <c r="O23" s="13" t="s">
        <v>55</v>
      </c>
      <c r="P23" s="13" t="s">
        <v>163</v>
      </c>
      <c r="Q23">
        <f t="shared" si="22"/>
        <v>0</v>
      </c>
      <c r="R23">
        <f t="shared" si="21"/>
        <v>2</v>
      </c>
      <c r="S23">
        <f t="shared" si="21"/>
        <v>0</v>
      </c>
      <c r="T23">
        <f t="shared" si="21"/>
        <v>0</v>
      </c>
      <c r="U23">
        <f t="shared" si="21"/>
        <v>1</v>
      </c>
      <c r="V23">
        <f t="shared" si="21"/>
        <v>1</v>
      </c>
      <c r="W23">
        <f t="shared" si="21"/>
        <v>0</v>
      </c>
      <c r="X23">
        <f t="shared" si="21"/>
        <v>0</v>
      </c>
      <c r="Y23">
        <f t="shared" si="21"/>
        <v>0</v>
      </c>
      <c r="Z23">
        <f t="shared" si="21"/>
        <v>1</v>
      </c>
    </row>
    <row r="24" spans="1:26">
      <c r="A24" s="13" t="s">
        <v>44</v>
      </c>
      <c r="C24" s="13"/>
      <c r="D24" t="s">
        <v>31</v>
      </c>
      <c r="E24" t="s">
        <v>31</v>
      </c>
      <c r="F24" t="s">
        <v>31</v>
      </c>
      <c r="G24" t="s">
        <v>31</v>
      </c>
      <c r="H24" t="s">
        <v>31</v>
      </c>
      <c r="I24" t="s">
        <v>31</v>
      </c>
      <c r="J24" t="s">
        <v>31</v>
      </c>
      <c r="K24" t="s">
        <v>31</v>
      </c>
      <c r="L24" t="s">
        <v>31</v>
      </c>
      <c r="M24" t="s">
        <v>31</v>
      </c>
      <c r="O24" s="13" t="s">
        <v>55</v>
      </c>
      <c r="P24" s="13" t="s">
        <v>179</v>
      </c>
      <c r="Q24">
        <f t="shared" si="22"/>
        <v>4</v>
      </c>
      <c r="R24">
        <f t="shared" si="21"/>
        <v>3</v>
      </c>
      <c r="S24">
        <f t="shared" si="21"/>
        <v>8</v>
      </c>
      <c r="T24">
        <f t="shared" si="21"/>
        <v>3</v>
      </c>
      <c r="U24">
        <f t="shared" si="21"/>
        <v>5</v>
      </c>
      <c r="V24">
        <f t="shared" si="21"/>
        <v>1</v>
      </c>
      <c r="W24">
        <f t="shared" si="21"/>
        <v>7</v>
      </c>
      <c r="X24">
        <f t="shared" si="21"/>
        <v>4</v>
      </c>
      <c r="Y24">
        <f t="shared" si="21"/>
        <v>4</v>
      </c>
      <c r="Z24">
        <f t="shared" si="21"/>
        <v>6</v>
      </c>
    </row>
    <row r="25" spans="1:26">
      <c r="A25" s="13" t="s">
        <v>45</v>
      </c>
      <c r="C25" s="13"/>
      <c r="D25">
        <v>45</v>
      </c>
      <c r="E25">
        <v>45</v>
      </c>
      <c r="F25">
        <v>37</v>
      </c>
      <c r="G25">
        <v>60</v>
      </c>
      <c r="H25">
        <v>45</v>
      </c>
      <c r="I25">
        <v>50</v>
      </c>
      <c r="J25">
        <v>45</v>
      </c>
      <c r="K25">
        <v>49</v>
      </c>
      <c r="L25">
        <v>43</v>
      </c>
      <c r="M25">
        <v>42</v>
      </c>
      <c r="O25" s="13" t="s">
        <v>65</v>
      </c>
      <c r="P25" s="13" t="s">
        <v>164</v>
      </c>
      <c r="Q25">
        <f>D35</f>
        <v>0</v>
      </c>
      <c r="R25">
        <f t="shared" ref="R25:Z40" si="23">E35</f>
        <v>3</v>
      </c>
      <c r="S25">
        <f t="shared" si="23"/>
        <v>4</v>
      </c>
      <c r="T25">
        <f t="shared" si="23"/>
        <v>1</v>
      </c>
      <c r="U25">
        <f t="shared" si="23"/>
        <v>1</v>
      </c>
      <c r="V25">
        <f t="shared" si="23"/>
        <v>1</v>
      </c>
      <c r="W25">
        <f t="shared" si="23"/>
        <v>1</v>
      </c>
      <c r="X25">
        <f t="shared" si="23"/>
        <v>1</v>
      </c>
      <c r="Y25">
        <f t="shared" si="23"/>
        <v>2</v>
      </c>
      <c r="Z25">
        <f t="shared" si="23"/>
        <v>2</v>
      </c>
    </row>
    <row r="26" spans="1:26">
      <c r="C26" s="13"/>
      <c r="O26" s="13" t="s">
        <v>65</v>
      </c>
      <c r="P26" s="13" t="s">
        <v>121</v>
      </c>
      <c r="Q26">
        <f t="shared" ref="Q26:Q42" si="24">D36</f>
        <v>0</v>
      </c>
      <c r="R26">
        <f t="shared" si="23"/>
        <v>0</v>
      </c>
      <c r="S26">
        <f t="shared" si="23"/>
        <v>0</v>
      </c>
      <c r="T26">
        <f t="shared" si="23"/>
        <v>1</v>
      </c>
      <c r="U26">
        <f t="shared" si="23"/>
        <v>0</v>
      </c>
      <c r="V26">
        <f t="shared" si="23"/>
        <v>0</v>
      </c>
      <c r="W26">
        <f t="shared" si="23"/>
        <v>0</v>
      </c>
      <c r="X26">
        <f t="shared" si="23"/>
        <v>0</v>
      </c>
      <c r="Y26">
        <f t="shared" si="23"/>
        <v>2</v>
      </c>
      <c r="Z26">
        <f t="shared" si="23"/>
        <v>3</v>
      </c>
    </row>
    <row r="27" spans="1:26">
      <c r="A27" s="13" t="s">
        <v>54</v>
      </c>
      <c r="B27" s="13" t="s">
        <v>55</v>
      </c>
      <c r="C27" s="13" t="s">
        <v>177</v>
      </c>
      <c r="D27">
        <v>0</v>
      </c>
      <c r="E27">
        <v>0</v>
      </c>
      <c r="F27">
        <v>0</v>
      </c>
      <c r="G27">
        <v>0</v>
      </c>
      <c r="H27">
        <v>0</v>
      </c>
      <c r="I27">
        <v>1</v>
      </c>
      <c r="J27">
        <v>0</v>
      </c>
      <c r="K27">
        <v>0</v>
      </c>
      <c r="L27">
        <v>0</v>
      </c>
      <c r="M27">
        <v>0</v>
      </c>
      <c r="O27" s="13" t="s">
        <v>65</v>
      </c>
      <c r="P27" s="13" t="s">
        <v>176</v>
      </c>
      <c r="Q27">
        <f t="shared" si="24"/>
        <v>1</v>
      </c>
      <c r="R27">
        <f t="shared" si="23"/>
        <v>2</v>
      </c>
      <c r="S27">
        <f t="shared" si="23"/>
        <v>2</v>
      </c>
      <c r="T27">
        <f t="shared" si="23"/>
        <v>0</v>
      </c>
      <c r="U27">
        <f t="shared" si="23"/>
        <v>1</v>
      </c>
      <c r="V27">
        <f t="shared" si="23"/>
        <v>2</v>
      </c>
      <c r="W27">
        <f t="shared" si="23"/>
        <v>2</v>
      </c>
      <c r="X27">
        <f t="shared" si="23"/>
        <v>0</v>
      </c>
      <c r="Y27">
        <f t="shared" si="23"/>
        <v>2</v>
      </c>
      <c r="Z27">
        <f t="shared" si="23"/>
        <v>1</v>
      </c>
    </row>
    <row r="28" spans="1:26">
      <c r="A28" s="13"/>
      <c r="B28" s="13" t="s">
        <v>55</v>
      </c>
      <c r="C28" s="13" t="s">
        <v>175</v>
      </c>
      <c r="D28">
        <v>0</v>
      </c>
      <c r="E28">
        <v>0</v>
      </c>
      <c r="F28">
        <v>0</v>
      </c>
      <c r="G28">
        <v>0</v>
      </c>
      <c r="H28">
        <v>1</v>
      </c>
      <c r="I28">
        <v>0</v>
      </c>
      <c r="J28">
        <v>0</v>
      </c>
      <c r="K28">
        <v>0</v>
      </c>
      <c r="L28">
        <v>0</v>
      </c>
      <c r="M28">
        <v>0</v>
      </c>
      <c r="O28" s="13" t="s">
        <v>65</v>
      </c>
      <c r="P28" s="13" t="s">
        <v>177</v>
      </c>
      <c r="Q28">
        <f t="shared" si="24"/>
        <v>0</v>
      </c>
      <c r="R28">
        <f t="shared" si="23"/>
        <v>0</v>
      </c>
      <c r="S28">
        <f t="shared" si="23"/>
        <v>2</v>
      </c>
      <c r="T28">
        <f t="shared" si="23"/>
        <v>1</v>
      </c>
      <c r="U28">
        <f t="shared" si="23"/>
        <v>2</v>
      </c>
      <c r="V28">
        <f t="shared" si="23"/>
        <v>2</v>
      </c>
      <c r="W28">
        <f t="shared" si="23"/>
        <v>1</v>
      </c>
      <c r="X28">
        <f t="shared" si="23"/>
        <v>2</v>
      </c>
      <c r="Y28">
        <f t="shared" si="23"/>
        <v>2</v>
      </c>
      <c r="Z28">
        <f t="shared" si="23"/>
        <v>1</v>
      </c>
    </row>
    <row r="29" spans="1:26">
      <c r="A29" s="13"/>
      <c r="B29" s="13" t="s">
        <v>55</v>
      </c>
      <c r="C29" s="13" t="s">
        <v>174</v>
      </c>
      <c r="D29">
        <v>0</v>
      </c>
      <c r="E29">
        <v>0</v>
      </c>
      <c r="F29">
        <v>0</v>
      </c>
      <c r="G29">
        <v>0</v>
      </c>
      <c r="H29">
        <v>0</v>
      </c>
      <c r="I29">
        <v>1</v>
      </c>
      <c r="J29">
        <v>0</v>
      </c>
      <c r="K29">
        <v>0</v>
      </c>
      <c r="L29">
        <v>0</v>
      </c>
      <c r="M29">
        <v>0</v>
      </c>
      <c r="O29" s="13" t="s">
        <v>65</v>
      </c>
      <c r="P29" s="13" t="s">
        <v>123</v>
      </c>
      <c r="Q29">
        <f t="shared" si="24"/>
        <v>5</v>
      </c>
      <c r="R29">
        <f t="shared" si="23"/>
        <v>3</v>
      </c>
      <c r="S29">
        <f t="shared" si="23"/>
        <v>0</v>
      </c>
      <c r="T29">
        <f t="shared" si="23"/>
        <v>5</v>
      </c>
      <c r="U29">
        <f t="shared" si="23"/>
        <v>5</v>
      </c>
      <c r="V29">
        <f t="shared" si="23"/>
        <v>2</v>
      </c>
      <c r="W29">
        <f t="shared" si="23"/>
        <v>2</v>
      </c>
      <c r="X29">
        <f t="shared" si="23"/>
        <v>3</v>
      </c>
      <c r="Y29">
        <f t="shared" si="23"/>
        <v>3</v>
      </c>
      <c r="Z29">
        <f t="shared" si="23"/>
        <v>6</v>
      </c>
    </row>
    <row r="30" spans="1:26">
      <c r="B30" s="13" t="s">
        <v>55</v>
      </c>
      <c r="C30" s="13" t="s">
        <v>163</v>
      </c>
      <c r="D30">
        <v>0</v>
      </c>
      <c r="E30">
        <v>2</v>
      </c>
      <c r="F30">
        <v>0</v>
      </c>
      <c r="G30">
        <v>0</v>
      </c>
      <c r="H30">
        <v>1</v>
      </c>
      <c r="I30">
        <v>1</v>
      </c>
      <c r="J30">
        <v>0</v>
      </c>
      <c r="K30">
        <v>0</v>
      </c>
      <c r="L30">
        <v>0</v>
      </c>
      <c r="M30">
        <v>1</v>
      </c>
      <c r="O30" s="13" t="s">
        <v>65</v>
      </c>
      <c r="P30" s="13" t="s">
        <v>125</v>
      </c>
      <c r="Q30">
        <f t="shared" si="24"/>
        <v>6</v>
      </c>
      <c r="R30">
        <f t="shared" si="23"/>
        <v>3</v>
      </c>
      <c r="S30">
        <f t="shared" si="23"/>
        <v>7</v>
      </c>
      <c r="T30">
        <f t="shared" si="23"/>
        <v>2</v>
      </c>
      <c r="U30">
        <f t="shared" si="23"/>
        <v>4</v>
      </c>
      <c r="V30">
        <f t="shared" si="23"/>
        <v>4</v>
      </c>
      <c r="W30">
        <f t="shared" si="23"/>
        <v>7</v>
      </c>
      <c r="X30">
        <f t="shared" si="23"/>
        <v>2</v>
      </c>
      <c r="Y30">
        <f t="shared" si="23"/>
        <v>4</v>
      </c>
      <c r="Z30">
        <f t="shared" si="23"/>
        <v>6</v>
      </c>
    </row>
    <row r="31" spans="1:26">
      <c r="A31" s="13"/>
      <c r="B31" s="13" t="s">
        <v>55</v>
      </c>
      <c r="C31" s="13" t="s">
        <v>179</v>
      </c>
      <c r="D31">
        <v>4</v>
      </c>
      <c r="E31">
        <v>3</v>
      </c>
      <c r="F31">
        <v>8</v>
      </c>
      <c r="G31">
        <v>3</v>
      </c>
      <c r="H31">
        <v>5</v>
      </c>
      <c r="I31">
        <v>1</v>
      </c>
      <c r="J31">
        <v>7</v>
      </c>
      <c r="K31">
        <v>4</v>
      </c>
      <c r="L31">
        <v>4</v>
      </c>
      <c r="M31">
        <v>6</v>
      </c>
      <c r="O31" s="13" t="s">
        <v>65</v>
      </c>
      <c r="P31" s="13" t="s">
        <v>175</v>
      </c>
      <c r="Q31">
        <f t="shared" si="24"/>
        <v>0</v>
      </c>
      <c r="R31">
        <f t="shared" si="23"/>
        <v>0</v>
      </c>
      <c r="S31">
        <f t="shared" si="23"/>
        <v>0</v>
      </c>
      <c r="T31">
        <f t="shared" si="23"/>
        <v>1</v>
      </c>
      <c r="U31">
        <f t="shared" si="23"/>
        <v>0</v>
      </c>
      <c r="V31">
        <f t="shared" si="23"/>
        <v>0</v>
      </c>
      <c r="W31">
        <f t="shared" si="23"/>
        <v>1</v>
      </c>
      <c r="X31">
        <f t="shared" si="23"/>
        <v>0</v>
      </c>
      <c r="Y31">
        <f t="shared" si="23"/>
        <v>0</v>
      </c>
      <c r="Z31">
        <f t="shared" si="23"/>
        <v>1</v>
      </c>
    </row>
    <row r="32" spans="1:26">
      <c r="A32" s="13" t="s">
        <v>44</v>
      </c>
      <c r="C32" s="13"/>
      <c r="D32" t="s">
        <v>31</v>
      </c>
      <c r="E32" t="s">
        <v>31</v>
      </c>
      <c r="F32" t="s">
        <v>31</v>
      </c>
      <c r="G32" t="s">
        <v>31</v>
      </c>
      <c r="H32" t="s">
        <v>31</v>
      </c>
      <c r="I32" t="s">
        <v>31</v>
      </c>
      <c r="J32" t="s">
        <v>31</v>
      </c>
      <c r="K32" t="s">
        <v>31</v>
      </c>
      <c r="L32" t="s">
        <v>31</v>
      </c>
      <c r="M32" t="s">
        <v>31</v>
      </c>
      <c r="O32" s="13" t="s">
        <v>65</v>
      </c>
      <c r="P32" s="13" t="s">
        <v>93</v>
      </c>
      <c r="Q32">
        <f t="shared" si="24"/>
        <v>1</v>
      </c>
      <c r="R32">
        <f t="shared" si="23"/>
        <v>4</v>
      </c>
      <c r="S32">
        <f t="shared" si="23"/>
        <v>5</v>
      </c>
      <c r="T32">
        <f t="shared" si="23"/>
        <v>3</v>
      </c>
      <c r="U32">
        <f t="shared" si="23"/>
        <v>4</v>
      </c>
      <c r="V32">
        <f t="shared" si="23"/>
        <v>1</v>
      </c>
      <c r="W32">
        <f t="shared" si="23"/>
        <v>0</v>
      </c>
      <c r="X32">
        <f t="shared" si="23"/>
        <v>0</v>
      </c>
      <c r="Y32">
        <f t="shared" si="23"/>
        <v>0</v>
      </c>
      <c r="Z32">
        <f t="shared" si="23"/>
        <v>0</v>
      </c>
    </row>
    <row r="33" spans="1:26">
      <c r="A33" s="13" t="s">
        <v>45</v>
      </c>
      <c r="C33" s="13"/>
      <c r="D33">
        <v>4</v>
      </c>
      <c r="E33">
        <v>5</v>
      </c>
      <c r="F33">
        <v>8</v>
      </c>
      <c r="G33">
        <v>3</v>
      </c>
      <c r="H33">
        <v>7</v>
      </c>
      <c r="I33">
        <v>4</v>
      </c>
      <c r="J33">
        <v>7</v>
      </c>
      <c r="K33">
        <v>4</v>
      </c>
      <c r="L33">
        <v>4</v>
      </c>
      <c r="M33">
        <v>7</v>
      </c>
      <c r="O33" s="13" t="s">
        <v>65</v>
      </c>
      <c r="P33" s="13" t="s">
        <v>174</v>
      </c>
      <c r="Q33">
        <f t="shared" si="24"/>
        <v>0</v>
      </c>
      <c r="R33">
        <f t="shared" si="23"/>
        <v>1</v>
      </c>
      <c r="S33">
        <f t="shared" si="23"/>
        <v>0</v>
      </c>
      <c r="T33">
        <f t="shared" si="23"/>
        <v>0</v>
      </c>
      <c r="U33">
        <f t="shared" si="23"/>
        <v>0</v>
      </c>
      <c r="V33">
        <f t="shared" si="23"/>
        <v>0</v>
      </c>
      <c r="W33">
        <f t="shared" si="23"/>
        <v>0</v>
      </c>
      <c r="X33">
        <f t="shared" si="23"/>
        <v>0</v>
      </c>
      <c r="Y33">
        <f t="shared" si="23"/>
        <v>0</v>
      </c>
      <c r="Z33">
        <f t="shared" si="23"/>
        <v>0</v>
      </c>
    </row>
    <row r="34" spans="1:26">
      <c r="C34" s="13"/>
      <c r="O34" s="13" t="s">
        <v>65</v>
      </c>
      <c r="P34" s="13" t="s">
        <v>182</v>
      </c>
      <c r="Q34">
        <f t="shared" si="24"/>
        <v>2</v>
      </c>
      <c r="R34">
        <f t="shared" si="23"/>
        <v>0</v>
      </c>
      <c r="S34">
        <f t="shared" si="23"/>
        <v>3</v>
      </c>
      <c r="T34">
        <f t="shared" si="23"/>
        <v>1</v>
      </c>
      <c r="U34">
        <f t="shared" si="23"/>
        <v>0</v>
      </c>
      <c r="V34">
        <f t="shared" si="23"/>
        <v>0</v>
      </c>
      <c r="W34">
        <f t="shared" si="23"/>
        <v>0</v>
      </c>
      <c r="X34">
        <f t="shared" si="23"/>
        <v>0</v>
      </c>
      <c r="Y34">
        <f t="shared" si="23"/>
        <v>0</v>
      </c>
      <c r="Z34">
        <f t="shared" si="23"/>
        <v>0</v>
      </c>
    </row>
    <row r="35" spans="1:26">
      <c r="A35" s="13" t="s">
        <v>64</v>
      </c>
      <c r="B35" s="13" t="s">
        <v>65</v>
      </c>
      <c r="C35" s="13" t="s">
        <v>164</v>
      </c>
      <c r="D35">
        <v>0</v>
      </c>
      <c r="E35">
        <v>3</v>
      </c>
      <c r="F35">
        <v>4</v>
      </c>
      <c r="G35">
        <v>1</v>
      </c>
      <c r="H35">
        <v>1</v>
      </c>
      <c r="I35">
        <v>1</v>
      </c>
      <c r="J35">
        <v>1</v>
      </c>
      <c r="K35">
        <v>1</v>
      </c>
      <c r="L35">
        <v>2</v>
      </c>
      <c r="M35">
        <v>2</v>
      </c>
      <c r="O35" s="13" t="s">
        <v>65</v>
      </c>
      <c r="P35" s="13" t="s">
        <v>166</v>
      </c>
      <c r="Q35">
        <f t="shared" si="24"/>
        <v>0</v>
      </c>
      <c r="R35">
        <f t="shared" si="23"/>
        <v>0</v>
      </c>
      <c r="S35">
        <f t="shared" si="23"/>
        <v>2</v>
      </c>
      <c r="T35">
        <f t="shared" si="23"/>
        <v>2</v>
      </c>
      <c r="U35">
        <f t="shared" si="23"/>
        <v>1</v>
      </c>
      <c r="V35">
        <f t="shared" si="23"/>
        <v>2</v>
      </c>
      <c r="W35">
        <f t="shared" si="23"/>
        <v>3</v>
      </c>
      <c r="X35">
        <f t="shared" si="23"/>
        <v>5</v>
      </c>
      <c r="Y35">
        <f t="shared" si="23"/>
        <v>1</v>
      </c>
      <c r="Z35">
        <f t="shared" si="23"/>
        <v>1</v>
      </c>
    </row>
    <row r="36" spans="1:26">
      <c r="B36" s="13" t="s">
        <v>65</v>
      </c>
      <c r="C36" s="13" t="s">
        <v>121</v>
      </c>
      <c r="D36">
        <v>0</v>
      </c>
      <c r="E36">
        <v>0</v>
      </c>
      <c r="F36">
        <v>0</v>
      </c>
      <c r="G36">
        <v>1</v>
      </c>
      <c r="H36">
        <v>0</v>
      </c>
      <c r="I36">
        <v>0</v>
      </c>
      <c r="J36">
        <v>0</v>
      </c>
      <c r="K36">
        <v>0</v>
      </c>
      <c r="L36">
        <v>2</v>
      </c>
      <c r="M36">
        <v>3</v>
      </c>
      <c r="O36" s="13" t="s">
        <v>65</v>
      </c>
      <c r="P36" s="13" t="s">
        <v>180</v>
      </c>
      <c r="Q36">
        <f t="shared" si="24"/>
        <v>0</v>
      </c>
      <c r="R36">
        <f t="shared" si="23"/>
        <v>1</v>
      </c>
      <c r="S36">
        <f t="shared" si="23"/>
        <v>1</v>
      </c>
      <c r="T36">
        <f t="shared" si="23"/>
        <v>0</v>
      </c>
      <c r="U36">
        <f t="shared" si="23"/>
        <v>4</v>
      </c>
      <c r="V36">
        <f t="shared" si="23"/>
        <v>1</v>
      </c>
      <c r="W36">
        <f t="shared" si="23"/>
        <v>2</v>
      </c>
      <c r="X36">
        <f t="shared" si="23"/>
        <v>0</v>
      </c>
      <c r="Y36">
        <f t="shared" si="23"/>
        <v>0</v>
      </c>
      <c r="Z36">
        <f t="shared" si="23"/>
        <v>1</v>
      </c>
    </row>
    <row r="37" spans="1:26">
      <c r="A37" s="13"/>
      <c r="B37" s="13" t="s">
        <v>65</v>
      </c>
      <c r="C37" s="13" t="s">
        <v>176</v>
      </c>
      <c r="D37">
        <v>1</v>
      </c>
      <c r="E37">
        <v>2</v>
      </c>
      <c r="F37">
        <v>2</v>
      </c>
      <c r="G37">
        <v>0</v>
      </c>
      <c r="H37">
        <v>1</v>
      </c>
      <c r="I37">
        <v>2</v>
      </c>
      <c r="J37">
        <v>2</v>
      </c>
      <c r="K37">
        <v>0</v>
      </c>
      <c r="L37">
        <v>2</v>
      </c>
      <c r="M37">
        <v>1</v>
      </c>
      <c r="O37" s="13" t="s">
        <v>65</v>
      </c>
      <c r="P37" s="13" t="s">
        <v>181</v>
      </c>
      <c r="Q37">
        <f t="shared" si="24"/>
        <v>0</v>
      </c>
      <c r="R37">
        <f t="shared" si="23"/>
        <v>0</v>
      </c>
      <c r="S37">
        <f t="shared" si="23"/>
        <v>0</v>
      </c>
      <c r="T37">
        <f t="shared" si="23"/>
        <v>0</v>
      </c>
      <c r="U37">
        <f t="shared" si="23"/>
        <v>0</v>
      </c>
      <c r="V37">
        <f t="shared" si="23"/>
        <v>2</v>
      </c>
      <c r="W37">
        <f t="shared" si="23"/>
        <v>0</v>
      </c>
      <c r="X37">
        <f t="shared" si="23"/>
        <v>0</v>
      </c>
      <c r="Y37">
        <f t="shared" si="23"/>
        <v>1</v>
      </c>
      <c r="Z37">
        <f t="shared" si="23"/>
        <v>3</v>
      </c>
    </row>
    <row r="38" spans="1:26">
      <c r="A38" s="13"/>
      <c r="B38" s="13" t="s">
        <v>65</v>
      </c>
      <c r="C38" s="13" t="s">
        <v>177</v>
      </c>
      <c r="D38">
        <v>0</v>
      </c>
      <c r="E38">
        <v>0</v>
      </c>
      <c r="F38">
        <v>2</v>
      </c>
      <c r="G38">
        <v>1</v>
      </c>
      <c r="H38">
        <v>2</v>
      </c>
      <c r="I38">
        <v>2</v>
      </c>
      <c r="J38">
        <v>1</v>
      </c>
      <c r="K38">
        <v>2</v>
      </c>
      <c r="L38">
        <v>2</v>
      </c>
      <c r="M38">
        <v>1</v>
      </c>
      <c r="O38" s="13" t="s">
        <v>65</v>
      </c>
      <c r="P38" s="13" t="s">
        <v>168</v>
      </c>
      <c r="Q38">
        <f t="shared" si="24"/>
        <v>2</v>
      </c>
      <c r="R38">
        <f t="shared" si="23"/>
        <v>0</v>
      </c>
      <c r="S38">
        <f t="shared" si="23"/>
        <v>3</v>
      </c>
      <c r="T38">
        <f t="shared" si="23"/>
        <v>3</v>
      </c>
      <c r="U38">
        <f t="shared" si="23"/>
        <v>8</v>
      </c>
      <c r="V38">
        <f t="shared" si="23"/>
        <v>4</v>
      </c>
      <c r="W38">
        <f t="shared" si="23"/>
        <v>5</v>
      </c>
      <c r="X38">
        <f t="shared" si="23"/>
        <v>2</v>
      </c>
      <c r="Y38">
        <f t="shared" si="23"/>
        <v>2</v>
      </c>
      <c r="Z38">
        <f t="shared" si="23"/>
        <v>1</v>
      </c>
    </row>
    <row r="39" spans="1:26">
      <c r="B39" s="13" t="s">
        <v>65</v>
      </c>
      <c r="C39" s="13" t="s">
        <v>123</v>
      </c>
      <c r="D39">
        <v>5</v>
      </c>
      <c r="E39">
        <v>3</v>
      </c>
      <c r="F39">
        <v>0</v>
      </c>
      <c r="G39">
        <v>5</v>
      </c>
      <c r="H39">
        <v>5</v>
      </c>
      <c r="I39">
        <v>2</v>
      </c>
      <c r="J39">
        <v>2</v>
      </c>
      <c r="K39">
        <v>3</v>
      </c>
      <c r="L39">
        <v>3</v>
      </c>
      <c r="M39">
        <v>6</v>
      </c>
      <c r="O39" s="13" t="s">
        <v>65</v>
      </c>
      <c r="P39" s="13" t="s">
        <v>142</v>
      </c>
      <c r="Q39">
        <f t="shared" si="24"/>
        <v>0</v>
      </c>
      <c r="R39">
        <f t="shared" si="23"/>
        <v>2</v>
      </c>
      <c r="S39">
        <f t="shared" si="23"/>
        <v>5</v>
      </c>
      <c r="T39">
        <f t="shared" si="23"/>
        <v>2</v>
      </c>
      <c r="U39">
        <f t="shared" si="23"/>
        <v>2</v>
      </c>
      <c r="V39">
        <f t="shared" si="23"/>
        <v>7</v>
      </c>
      <c r="W39">
        <f t="shared" si="23"/>
        <v>4</v>
      </c>
      <c r="X39">
        <f t="shared" si="23"/>
        <v>3</v>
      </c>
      <c r="Y39">
        <f t="shared" si="23"/>
        <v>1</v>
      </c>
      <c r="Z39">
        <f t="shared" si="23"/>
        <v>1</v>
      </c>
    </row>
    <row r="40" spans="1:26">
      <c r="A40" s="13"/>
      <c r="B40" s="13" t="s">
        <v>65</v>
      </c>
      <c r="C40" s="13" t="s">
        <v>125</v>
      </c>
      <c r="D40">
        <v>6</v>
      </c>
      <c r="E40">
        <v>3</v>
      </c>
      <c r="F40">
        <v>7</v>
      </c>
      <c r="G40">
        <v>2</v>
      </c>
      <c r="H40">
        <v>4</v>
      </c>
      <c r="I40">
        <v>4</v>
      </c>
      <c r="J40">
        <v>7</v>
      </c>
      <c r="K40">
        <v>2</v>
      </c>
      <c r="L40">
        <v>4</v>
      </c>
      <c r="M40">
        <v>6</v>
      </c>
      <c r="O40" s="13" t="s">
        <v>65</v>
      </c>
      <c r="P40" s="13" t="s">
        <v>169</v>
      </c>
      <c r="Q40">
        <f t="shared" si="24"/>
        <v>7</v>
      </c>
      <c r="R40">
        <f t="shared" si="23"/>
        <v>5</v>
      </c>
      <c r="S40">
        <f t="shared" si="23"/>
        <v>1</v>
      </c>
      <c r="T40">
        <f t="shared" si="23"/>
        <v>0</v>
      </c>
      <c r="U40">
        <f t="shared" si="23"/>
        <v>0</v>
      </c>
      <c r="V40">
        <f t="shared" si="23"/>
        <v>0</v>
      </c>
      <c r="W40">
        <f t="shared" si="23"/>
        <v>0</v>
      </c>
      <c r="X40">
        <f t="shared" si="23"/>
        <v>0</v>
      </c>
      <c r="Y40">
        <f t="shared" si="23"/>
        <v>0</v>
      </c>
      <c r="Z40">
        <f t="shared" si="23"/>
        <v>0</v>
      </c>
    </row>
    <row r="41" spans="1:26">
      <c r="B41" s="13" t="s">
        <v>65</v>
      </c>
      <c r="C41" s="13" t="s">
        <v>175</v>
      </c>
      <c r="D41">
        <v>0</v>
      </c>
      <c r="E41">
        <v>0</v>
      </c>
      <c r="F41">
        <v>0</v>
      </c>
      <c r="G41">
        <v>1</v>
      </c>
      <c r="H41">
        <v>0</v>
      </c>
      <c r="I41">
        <v>0</v>
      </c>
      <c r="J41">
        <v>1</v>
      </c>
      <c r="K41">
        <v>0</v>
      </c>
      <c r="L41">
        <v>0</v>
      </c>
      <c r="M41">
        <v>1</v>
      </c>
      <c r="O41" s="13" t="s">
        <v>65</v>
      </c>
      <c r="P41" s="13" t="s">
        <v>170</v>
      </c>
      <c r="Q41">
        <f t="shared" si="24"/>
        <v>0</v>
      </c>
      <c r="R41">
        <f t="shared" ref="R41:R42" si="25">E51</f>
        <v>1</v>
      </c>
      <c r="S41">
        <f t="shared" ref="S41:S42" si="26">F51</f>
        <v>6</v>
      </c>
      <c r="T41">
        <f t="shared" ref="T41:T42" si="27">G51</f>
        <v>3</v>
      </c>
      <c r="U41">
        <f t="shared" ref="U41:U42" si="28">H51</f>
        <v>8</v>
      </c>
      <c r="V41">
        <f t="shared" ref="V41:V42" si="29">I51</f>
        <v>3</v>
      </c>
      <c r="W41">
        <f t="shared" ref="W41:W42" si="30">J51</f>
        <v>3</v>
      </c>
      <c r="X41">
        <f t="shared" ref="X41:X42" si="31">K51</f>
        <v>6</v>
      </c>
      <c r="Y41">
        <f t="shared" ref="Y41:Y42" si="32">L51</f>
        <v>5</v>
      </c>
      <c r="Z41">
        <f t="shared" ref="Z41:Z42" si="33">M51</f>
        <v>5</v>
      </c>
    </row>
    <row r="42" spans="1:26">
      <c r="B42" s="13" t="s">
        <v>65</v>
      </c>
      <c r="C42" s="13" t="s">
        <v>93</v>
      </c>
      <c r="D42">
        <v>1</v>
      </c>
      <c r="E42">
        <v>4</v>
      </c>
      <c r="F42">
        <v>5</v>
      </c>
      <c r="G42">
        <v>3</v>
      </c>
      <c r="H42">
        <v>4</v>
      </c>
      <c r="I42">
        <v>1</v>
      </c>
      <c r="J42">
        <v>0</v>
      </c>
      <c r="K42">
        <v>0</v>
      </c>
      <c r="L42">
        <v>0</v>
      </c>
      <c r="M42">
        <v>0</v>
      </c>
      <c r="O42" s="13" t="s">
        <v>65</v>
      </c>
      <c r="P42" s="13" t="s">
        <v>148</v>
      </c>
      <c r="Q42">
        <f t="shared" si="24"/>
        <v>0</v>
      </c>
      <c r="R42">
        <f t="shared" si="25"/>
        <v>0</v>
      </c>
      <c r="S42">
        <f t="shared" si="26"/>
        <v>0</v>
      </c>
      <c r="T42">
        <f t="shared" si="27"/>
        <v>0</v>
      </c>
      <c r="U42">
        <f t="shared" si="28"/>
        <v>0</v>
      </c>
      <c r="V42">
        <f t="shared" si="29"/>
        <v>1</v>
      </c>
      <c r="W42">
        <f t="shared" si="30"/>
        <v>1</v>
      </c>
      <c r="X42">
        <f t="shared" si="31"/>
        <v>1</v>
      </c>
      <c r="Y42">
        <f t="shared" si="32"/>
        <v>2</v>
      </c>
      <c r="Z42">
        <f t="shared" si="33"/>
        <v>3</v>
      </c>
    </row>
    <row r="43" spans="1:26">
      <c r="B43" s="13" t="s">
        <v>65</v>
      </c>
      <c r="C43" s="13" t="s">
        <v>174</v>
      </c>
      <c r="D43">
        <v>0</v>
      </c>
      <c r="E43">
        <v>1</v>
      </c>
      <c r="F43">
        <v>0</v>
      </c>
      <c r="G43">
        <v>0</v>
      </c>
      <c r="H43">
        <v>0</v>
      </c>
      <c r="I43">
        <v>0</v>
      </c>
      <c r="J43">
        <v>0</v>
      </c>
      <c r="K43">
        <v>0</v>
      </c>
      <c r="L43">
        <v>0</v>
      </c>
      <c r="M43">
        <v>0</v>
      </c>
      <c r="O43" s="13" t="s">
        <v>81</v>
      </c>
      <c r="P43" s="13" t="s">
        <v>175</v>
      </c>
      <c r="Q43">
        <f>D56</f>
        <v>0</v>
      </c>
      <c r="R43">
        <f t="shared" ref="R43:Z43" si="34">E56</f>
        <v>0</v>
      </c>
      <c r="S43">
        <f t="shared" si="34"/>
        <v>0</v>
      </c>
      <c r="T43">
        <f t="shared" si="34"/>
        <v>0</v>
      </c>
      <c r="U43">
        <f t="shared" si="34"/>
        <v>1</v>
      </c>
      <c r="V43">
        <f t="shared" si="34"/>
        <v>0</v>
      </c>
      <c r="W43">
        <f t="shared" si="34"/>
        <v>0</v>
      </c>
      <c r="X43">
        <f t="shared" si="34"/>
        <v>0</v>
      </c>
      <c r="Y43">
        <f t="shared" si="34"/>
        <v>0</v>
      </c>
      <c r="Z43">
        <f t="shared" si="34"/>
        <v>0</v>
      </c>
    </row>
    <row r="44" spans="1:26">
      <c r="B44" s="13" t="s">
        <v>65</v>
      </c>
      <c r="C44" s="13" t="s">
        <v>182</v>
      </c>
      <c r="D44">
        <v>2</v>
      </c>
      <c r="E44">
        <v>0</v>
      </c>
      <c r="F44">
        <v>3</v>
      </c>
      <c r="G44">
        <v>1</v>
      </c>
      <c r="H44">
        <v>0</v>
      </c>
      <c r="I44">
        <v>0</v>
      </c>
      <c r="J44">
        <v>0</v>
      </c>
      <c r="K44">
        <v>0</v>
      </c>
      <c r="L44">
        <v>0</v>
      </c>
      <c r="M44">
        <v>0</v>
      </c>
    </row>
    <row r="45" spans="1:26">
      <c r="B45" s="13" t="s">
        <v>65</v>
      </c>
      <c r="C45" s="13" t="s">
        <v>166</v>
      </c>
      <c r="D45">
        <v>0</v>
      </c>
      <c r="E45">
        <v>0</v>
      </c>
      <c r="F45">
        <v>2</v>
      </c>
      <c r="G45">
        <v>2</v>
      </c>
      <c r="H45">
        <v>1</v>
      </c>
      <c r="I45">
        <v>2</v>
      </c>
      <c r="J45">
        <v>3</v>
      </c>
      <c r="K45">
        <v>5</v>
      </c>
      <c r="L45">
        <v>1</v>
      </c>
      <c r="M45">
        <v>1</v>
      </c>
    </row>
    <row r="46" spans="1:26">
      <c r="B46" s="13" t="s">
        <v>65</v>
      </c>
      <c r="C46" s="13" t="s">
        <v>180</v>
      </c>
      <c r="D46">
        <v>0</v>
      </c>
      <c r="E46">
        <v>1</v>
      </c>
      <c r="F46">
        <v>1</v>
      </c>
      <c r="G46">
        <v>0</v>
      </c>
      <c r="H46">
        <v>4</v>
      </c>
      <c r="I46">
        <v>1</v>
      </c>
      <c r="J46">
        <v>2</v>
      </c>
      <c r="K46">
        <v>0</v>
      </c>
      <c r="L46">
        <v>0</v>
      </c>
      <c r="M46">
        <v>1</v>
      </c>
      <c r="O46" s="13" t="s">
        <v>269</v>
      </c>
      <c r="Q46">
        <f t="shared" ref="Q46:Z46" si="35">SUM(Q3:Q43)</f>
        <v>73</v>
      </c>
      <c r="R46">
        <f t="shared" si="35"/>
        <v>75</v>
      </c>
      <c r="S46">
        <f t="shared" si="35"/>
        <v>86</v>
      </c>
      <c r="T46">
        <f t="shared" si="35"/>
        <v>88</v>
      </c>
      <c r="U46">
        <f t="shared" si="35"/>
        <v>93</v>
      </c>
      <c r="V46">
        <f t="shared" si="35"/>
        <v>86</v>
      </c>
      <c r="W46">
        <f t="shared" si="35"/>
        <v>85</v>
      </c>
      <c r="X46">
        <f t="shared" si="35"/>
        <v>84</v>
      </c>
      <c r="Y46">
        <f t="shared" si="35"/>
        <v>74</v>
      </c>
      <c r="Z46">
        <f t="shared" si="35"/>
        <v>86</v>
      </c>
    </row>
    <row r="47" spans="1:26">
      <c r="B47" s="13" t="s">
        <v>65</v>
      </c>
      <c r="C47" s="13" t="s">
        <v>181</v>
      </c>
      <c r="D47">
        <v>0</v>
      </c>
      <c r="E47">
        <v>0</v>
      </c>
      <c r="F47">
        <v>0</v>
      </c>
      <c r="G47">
        <v>0</v>
      </c>
      <c r="H47">
        <v>0</v>
      </c>
      <c r="I47">
        <v>2</v>
      </c>
      <c r="J47">
        <v>0</v>
      </c>
      <c r="K47">
        <v>0</v>
      </c>
      <c r="L47">
        <v>1</v>
      </c>
      <c r="M47">
        <v>3</v>
      </c>
      <c r="O47" t="s">
        <v>268</v>
      </c>
      <c r="P47" t="s">
        <v>200</v>
      </c>
      <c r="Q47">
        <f t="shared" ref="Q47:Z47" si="36">D61</f>
        <v>73</v>
      </c>
      <c r="R47">
        <f t="shared" si="36"/>
        <v>75</v>
      </c>
      <c r="S47">
        <f t="shared" si="36"/>
        <v>86</v>
      </c>
      <c r="T47">
        <f t="shared" si="36"/>
        <v>88</v>
      </c>
      <c r="U47">
        <f t="shared" si="36"/>
        <v>93</v>
      </c>
      <c r="V47">
        <f t="shared" si="36"/>
        <v>86</v>
      </c>
      <c r="W47">
        <f t="shared" si="36"/>
        <v>85</v>
      </c>
      <c r="X47">
        <f t="shared" si="36"/>
        <v>84</v>
      </c>
      <c r="Y47">
        <f t="shared" si="36"/>
        <v>74</v>
      </c>
      <c r="Z47">
        <f t="shared" si="36"/>
        <v>86</v>
      </c>
    </row>
    <row r="48" spans="1:26">
      <c r="B48" s="13" t="s">
        <v>65</v>
      </c>
      <c r="C48" s="13" t="s">
        <v>168</v>
      </c>
      <c r="D48">
        <v>2</v>
      </c>
      <c r="E48">
        <v>0</v>
      </c>
      <c r="F48">
        <v>3</v>
      </c>
      <c r="G48">
        <v>3</v>
      </c>
      <c r="H48">
        <v>8</v>
      </c>
      <c r="I48">
        <v>4</v>
      </c>
      <c r="J48">
        <v>5</v>
      </c>
      <c r="K48">
        <v>2</v>
      </c>
      <c r="L48">
        <v>2</v>
      </c>
      <c r="M48">
        <v>1</v>
      </c>
    </row>
    <row r="49" spans="1:13">
      <c r="B49" s="13" t="s">
        <v>65</v>
      </c>
      <c r="C49" s="13" t="s">
        <v>142</v>
      </c>
      <c r="D49">
        <v>0</v>
      </c>
      <c r="E49">
        <v>2</v>
      </c>
      <c r="F49">
        <v>5</v>
      </c>
      <c r="G49">
        <v>2</v>
      </c>
      <c r="H49">
        <v>2</v>
      </c>
      <c r="I49">
        <v>7</v>
      </c>
      <c r="J49">
        <v>4</v>
      </c>
      <c r="K49">
        <v>3</v>
      </c>
      <c r="L49">
        <v>1</v>
      </c>
      <c r="M49">
        <v>1</v>
      </c>
    </row>
    <row r="50" spans="1:13">
      <c r="B50" s="13" t="s">
        <v>65</v>
      </c>
      <c r="C50" s="13" t="s">
        <v>169</v>
      </c>
      <c r="D50">
        <v>7</v>
      </c>
      <c r="E50">
        <v>5</v>
      </c>
      <c r="F50">
        <v>1</v>
      </c>
      <c r="G50">
        <v>0</v>
      </c>
      <c r="H50">
        <v>0</v>
      </c>
      <c r="I50">
        <v>0</v>
      </c>
      <c r="J50">
        <v>0</v>
      </c>
      <c r="K50">
        <v>0</v>
      </c>
      <c r="L50">
        <v>0</v>
      </c>
      <c r="M50">
        <v>0</v>
      </c>
    </row>
    <row r="51" spans="1:13">
      <c r="B51" s="13" t="s">
        <v>65</v>
      </c>
      <c r="C51" s="13" t="s">
        <v>170</v>
      </c>
      <c r="D51">
        <v>0</v>
      </c>
      <c r="E51">
        <v>1</v>
      </c>
      <c r="F51">
        <v>6</v>
      </c>
      <c r="G51">
        <v>3</v>
      </c>
      <c r="H51">
        <v>8</v>
      </c>
      <c r="I51">
        <v>3</v>
      </c>
      <c r="J51">
        <v>3</v>
      </c>
      <c r="K51">
        <v>6</v>
      </c>
      <c r="L51">
        <v>5</v>
      </c>
      <c r="M51">
        <v>5</v>
      </c>
    </row>
    <row r="52" spans="1:13">
      <c r="B52" s="13" t="s">
        <v>65</v>
      </c>
      <c r="C52" s="13" t="s">
        <v>148</v>
      </c>
      <c r="D52">
        <v>0</v>
      </c>
      <c r="E52">
        <v>0</v>
      </c>
      <c r="F52">
        <v>0</v>
      </c>
      <c r="G52">
        <v>0</v>
      </c>
      <c r="H52">
        <v>0</v>
      </c>
      <c r="I52">
        <v>1</v>
      </c>
      <c r="J52">
        <v>1</v>
      </c>
      <c r="K52">
        <v>1</v>
      </c>
      <c r="L52">
        <v>2</v>
      </c>
      <c r="M52">
        <v>3</v>
      </c>
    </row>
    <row r="53" spans="1:13">
      <c r="A53" s="13" t="s">
        <v>44</v>
      </c>
      <c r="C53" s="13"/>
      <c r="D53" t="s">
        <v>31</v>
      </c>
      <c r="E53" t="s">
        <v>31</v>
      </c>
      <c r="F53" t="s">
        <v>31</v>
      </c>
      <c r="G53" t="s">
        <v>31</v>
      </c>
      <c r="H53" t="s">
        <v>31</v>
      </c>
      <c r="I53" t="s">
        <v>31</v>
      </c>
      <c r="J53" t="s">
        <v>31</v>
      </c>
      <c r="K53" t="s">
        <v>31</v>
      </c>
      <c r="L53" t="s">
        <v>31</v>
      </c>
      <c r="M53" t="s">
        <v>31</v>
      </c>
    </row>
    <row r="54" spans="1:13">
      <c r="A54" s="13" t="s">
        <v>45</v>
      </c>
      <c r="C54" s="13"/>
      <c r="D54">
        <v>24</v>
      </c>
      <c r="E54">
        <v>25</v>
      </c>
      <c r="F54">
        <v>41</v>
      </c>
      <c r="G54">
        <v>25</v>
      </c>
      <c r="H54">
        <v>40</v>
      </c>
      <c r="I54">
        <v>32</v>
      </c>
      <c r="J54">
        <v>32</v>
      </c>
      <c r="K54">
        <v>25</v>
      </c>
      <c r="L54">
        <v>27</v>
      </c>
      <c r="M54">
        <v>35</v>
      </c>
    </row>
    <row r="55" spans="1:13">
      <c r="C55" s="13"/>
    </row>
    <row r="56" spans="1:13">
      <c r="A56" s="13" t="s">
        <v>80</v>
      </c>
      <c r="B56" s="13" t="s">
        <v>81</v>
      </c>
      <c r="C56" s="13" t="s">
        <v>175</v>
      </c>
      <c r="D56">
        <v>0</v>
      </c>
      <c r="E56">
        <v>0</v>
      </c>
      <c r="F56">
        <v>0</v>
      </c>
      <c r="G56">
        <v>0</v>
      </c>
      <c r="H56">
        <v>1</v>
      </c>
      <c r="I56">
        <v>0</v>
      </c>
      <c r="J56">
        <v>0</v>
      </c>
      <c r="K56">
        <v>0</v>
      </c>
      <c r="L56">
        <v>0</v>
      </c>
      <c r="M56">
        <v>0</v>
      </c>
    </row>
    <row r="57" spans="1:13">
      <c r="A57" s="13" t="s">
        <v>44</v>
      </c>
      <c r="C57" s="13"/>
      <c r="D57" t="s">
        <v>31</v>
      </c>
      <c r="E57" t="s">
        <v>31</v>
      </c>
      <c r="F57" t="s">
        <v>31</v>
      </c>
      <c r="G57" t="s">
        <v>31</v>
      </c>
      <c r="H57" t="s">
        <v>31</v>
      </c>
      <c r="I57" t="s">
        <v>31</v>
      </c>
      <c r="J57" t="s">
        <v>31</v>
      </c>
      <c r="K57" t="s">
        <v>31</v>
      </c>
      <c r="L57" t="s">
        <v>31</v>
      </c>
      <c r="M57" t="s">
        <v>31</v>
      </c>
    </row>
    <row r="58" spans="1:13">
      <c r="A58" s="13" t="s">
        <v>45</v>
      </c>
      <c r="C58" s="13"/>
      <c r="D58">
        <v>0</v>
      </c>
      <c r="E58">
        <v>0</v>
      </c>
      <c r="F58">
        <v>0</v>
      </c>
      <c r="G58">
        <v>0</v>
      </c>
      <c r="H58">
        <v>1</v>
      </c>
      <c r="I58">
        <v>0</v>
      </c>
      <c r="J58">
        <v>0</v>
      </c>
      <c r="K58">
        <v>0</v>
      </c>
      <c r="L58">
        <v>0</v>
      </c>
      <c r="M58">
        <v>0</v>
      </c>
    </row>
    <row r="59" spans="1:13">
      <c r="C59" s="13"/>
    </row>
    <row r="60" spans="1:13">
      <c r="C60" s="13"/>
      <c r="D60" t="s">
        <v>31</v>
      </c>
      <c r="E60" t="s">
        <v>31</v>
      </c>
      <c r="F60" t="s">
        <v>31</v>
      </c>
      <c r="G60" t="s">
        <v>31</v>
      </c>
      <c r="H60" t="s">
        <v>31</v>
      </c>
      <c r="I60" t="s">
        <v>31</v>
      </c>
      <c r="J60" t="s">
        <v>31</v>
      </c>
      <c r="K60" t="s">
        <v>31</v>
      </c>
      <c r="L60" t="s">
        <v>31</v>
      </c>
      <c r="M60" t="s">
        <v>31</v>
      </c>
    </row>
    <row r="61" spans="1:13">
      <c r="A61" s="13" t="s">
        <v>45</v>
      </c>
      <c r="D61">
        <v>73</v>
      </c>
      <c r="E61">
        <v>75</v>
      </c>
      <c r="F61">
        <v>86</v>
      </c>
      <c r="G61">
        <v>88</v>
      </c>
      <c r="H61">
        <v>93</v>
      </c>
      <c r="I61">
        <v>86</v>
      </c>
      <c r="J61">
        <v>85</v>
      </c>
      <c r="K61">
        <v>84</v>
      </c>
      <c r="L61">
        <v>74</v>
      </c>
      <c r="M61">
        <v>86</v>
      </c>
    </row>
    <row r="62" spans="1:13">
      <c r="A62" s="13"/>
      <c r="B62" s="13"/>
    </row>
    <row r="63" spans="1:13">
      <c r="A63" s="13"/>
    </row>
    <row r="65" spans="1:3">
      <c r="A65" s="13"/>
      <c r="B65" s="13"/>
      <c r="C65" s="13"/>
    </row>
    <row r="67" spans="1:3">
      <c r="A67" s="13"/>
      <c r="B67" s="13"/>
    </row>
    <row r="68" spans="1:3">
      <c r="A68" s="13"/>
    </row>
    <row r="71" spans="1:3">
      <c r="A71" s="1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D63D1-FC1D-46BE-A4FC-676AC38FEDA6}">
  <sheetPr>
    <tabColor rgb="FF92D050"/>
  </sheetPr>
  <dimension ref="A1:O362"/>
  <sheetViews>
    <sheetView zoomScaleNormal="100" workbookViewId="0"/>
  </sheetViews>
  <sheetFormatPr defaultRowHeight="15"/>
  <cols>
    <col min="1" max="1" width="39.5703125" bestFit="1" customWidth="1"/>
    <col min="2" max="11" width="9.140625" customWidth="1"/>
  </cols>
  <sheetData>
    <row r="1" spans="1:15" ht="23.25" customHeight="1">
      <c r="A1" s="63" t="s">
        <v>10</v>
      </c>
      <c r="B1" s="63"/>
      <c r="C1" s="63"/>
      <c r="D1" s="63"/>
      <c r="E1" s="63"/>
      <c r="F1" s="63"/>
      <c r="G1" s="63"/>
      <c r="H1" s="63"/>
      <c r="I1" s="63"/>
      <c r="J1" s="63"/>
      <c r="K1" s="63"/>
    </row>
    <row r="2" spans="1:15" ht="23.25">
      <c r="A2" s="63" t="s">
        <v>471</v>
      </c>
      <c r="B2" s="63"/>
      <c r="C2" s="63"/>
      <c r="D2" s="63"/>
      <c r="E2" s="63"/>
      <c r="F2" s="63"/>
      <c r="G2" s="63"/>
      <c r="H2" s="63"/>
      <c r="I2" s="63"/>
      <c r="J2" s="63"/>
      <c r="K2" s="63"/>
      <c r="M2" s="66" t="s">
        <v>265</v>
      </c>
      <c r="N2" s="66"/>
      <c r="O2" s="66"/>
    </row>
    <row r="3" spans="1:15">
      <c r="M3" s="66"/>
      <c r="N3" s="66"/>
      <c r="O3" s="66"/>
    </row>
    <row r="6" spans="1:15">
      <c r="A6" s="69" t="s">
        <v>307</v>
      </c>
      <c r="B6" s="70" t="s">
        <v>248</v>
      </c>
      <c r="C6" s="70" t="s">
        <v>249</v>
      </c>
      <c r="D6" s="70" t="s">
        <v>250</v>
      </c>
      <c r="E6" s="70" t="s">
        <v>251</v>
      </c>
      <c r="F6" s="70" t="s">
        <v>252</v>
      </c>
      <c r="G6" s="70" t="s">
        <v>253</v>
      </c>
      <c r="H6" s="70" t="s">
        <v>254</v>
      </c>
      <c r="I6" s="70" t="s">
        <v>314</v>
      </c>
      <c r="J6" s="70" t="s">
        <v>384</v>
      </c>
      <c r="K6" s="70" t="s">
        <v>466</v>
      </c>
    </row>
    <row r="7" spans="1:15">
      <c r="A7" s="15" t="s">
        <v>277</v>
      </c>
      <c r="B7" s="22"/>
      <c r="C7" s="22"/>
      <c r="D7" s="22"/>
      <c r="E7" s="22"/>
      <c r="F7" s="22"/>
      <c r="G7" s="22"/>
      <c r="H7" s="22"/>
      <c r="I7" s="22"/>
      <c r="J7" s="22"/>
      <c r="K7" s="22"/>
    </row>
    <row r="8" spans="1:15">
      <c r="A8" s="21" t="s">
        <v>42</v>
      </c>
      <c r="B8" s="22"/>
      <c r="C8" s="22"/>
      <c r="D8" s="22"/>
      <c r="E8" s="22"/>
      <c r="F8" s="22"/>
      <c r="G8" s="22"/>
      <c r="H8" s="22"/>
      <c r="I8" s="22"/>
      <c r="J8" s="22"/>
      <c r="K8" s="22"/>
    </row>
    <row r="9" spans="1:15">
      <c r="A9" s="24" t="s">
        <v>347</v>
      </c>
      <c r="B9" s="22">
        <v>0</v>
      </c>
      <c r="C9" s="22">
        <v>0</v>
      </c>
      <c r="D9" s="22">
        <v>0</v>
      </c>
      <c r="E9" s="22">
        <v>0</v>
      </c>
      <c r="F9" s="22">
        <v>0</v>
      </c>
      <c r="G9" s="22">
        <v>0</v>
      </c>
      <c r="H9" s="22">
        <v>0</v>
      </c>
      <c r="I9" s="22">
        <v>5</v>
      </c>
      <c r="J9" s="22">
        <v>5</v>
      </c>
      <c r="K9" s="22">
        <v>6</v>
      </c>
    </row>
    <row r="10" spans="1:15">
      <c r="A10" s="24" t="s">
        <v>442</v>
      </c>
      <c r="B10" s="22">
        <v>0</v>
      </c>
      <c r="C10" s="22">
        <v>0</v>
      </c>
      <c r="D10" s="22">
        <v>0</v>
      </c>
      <c r="E10" s="22">
        <v>0</v>
      </c>
      <c r="F10" s="22">
        <v>0</v>
      </c>
      <c r="G10" s="22">
        <v>0</v>
      </c>
      <c r="H10" s="22">
        <v>0</v>
      </c>
      <c r="I10" s="22">
        <v>0</v>
      </c>
      <c r="J10" s="22">
        <v>5</v>
      </c>
      <c r="K10" s="22">
        <v>3</v>
      </c>
    </row>
    <row r="11" spans="1:15">
      <c r="A11" s="24" t="s">
        <v>43</v>
      </c>
      <c r="B11" s="22">
        <v>0</v>
      </c>
      <c r="C11" s="22">
        <v>1</v>
      </c>
      <c r="D11" s="22">
        <v>0</v>
      </c>
      <c r="E11" s="22">
        <v>0</v>
      </c>
      <c r="F11" s="22">
        <v>0</v>
      </c>
      <c r="G11" s="22">
        <v>0</v>
      </c>
      <c r="H11" s="22">
        <v>0</v>
      </c>
      <c r="I11" s="22">
        <v>0</v>
      </c>
      <c r="J11" s="22">
        <v>0</v>
      </c>
      <c r="K11" s="22">
        <v>0</v>
      </c>
    </row>
    <row r="12" spans="1:15">
      <c r="A12" s="21" t="s">
        <v>270</v>
      </c>
      <c r="B12" s="22">
        <v>0</v>
      </c>
      <c r="C12" s="22">
        <v>1</v>
      </c>
      <c r="D12" s="22">
        <v>0</v>
      </c>
      <c r="E12" s="22">
        <v>0</v>
      </c>
      <c r="F12" s="22">
        <v>0</v>
      </c>
      <c r="G12" s="22">
        <v>0</v>
      </c>
      <c r="H12" s="22">
        <v>0</v>
      </c>
      <c r="I12" s="22">
        <v>5</v>
      </c>
      <c r="J12" s="22">
        <v>10</v>
      </c>
      <c r="K12" s="22">
        <v>9</v>
      </c>
    </row>
    <row r="13" spans="1:15">
      <c r="A13" s="21" t="s">
        <v>92</v>
      </c>
      <c r="B13" s="22"/>
      <c r="C13" s="22"/>
      <c r="D13" s="22"/>
      <c r="E13" s="22"/>
      <c r="F13" s="22"/>
      <c r="G13" s="22"/>
      <c r="H13" s="22"/>
      <c r="I13" s="22"/>
      <c r="J13" s="22"/>
      <c r="K13" s="22"/>
    </row>
    <row r="14" spans="1:15">
      <c r="A14" s="24" t="s">
        <v>348</v>
      </c>
      <c r="B14" s="22">
        <v>0</v>
      </c>
      <c r="C14" s="22">
        <v>0</v>
      </c>
      <c r="D14" s="22">
        <v>0</v>
      </c>
      <c r="E14" s="22">
        <v>0</v>
      </c>
      <c r="F14" s="22">
        <v>0</v>
      </c>
      <c r="G14" s="22">
        <v>0</v>
      </c>
      <c r="H14" s="22">
        <v>0</v>
      </c>
      <c r="I14" s="22">
        <v>6</v>
      </c>
      <c r="J14" s="22">
        <v>4</v>
      </c>
      <c r="K14" s="22">
        <v>1</v>
      </c>
    </row>
    <row r="15" spans="1:15">
      <c r="A15" s="24" t="s">
        <v>443</v>
      </c>
      <c r="B15" s="22">
        <v>0</v>
      </c>
      <c r="C15" s="22">
        <v>0</v>
      </c>
      <c r="D15" s="22">
        <v>0</v>
      </c>
      <c r="E15" s="22">
        <v>0</v>
      </c>
      <c r="F15" s="22">
        <v>0</v>
      </c>
      <c r="G15" s="22">
        <v>0</v>
      </c>
      <c r="H15" s="22">
        <v>0</v>
      </c>
      <c r="I15" s="22">
        <v>0</v>
      </c>
      <c r="J15" s="22">
        <v>6</v>
      </c>
      <c r="K15" s="22">
        <v>3</v>
      </c>
    </row>
    <row r="16" spans="1:15">
      <c r="A16" s="24" t="s">
        <v>476</v>
      </c>
      <c r="B16" s="22">
        <v>0</v>
      </c>
      <c r="C16" s="22">
        <v>0</v>
      </c>
      <c r="D16" s="22">
        <v>0</v>
      </c>
      <c r="E16" s="22">
        <v>0</v>
      </c>
      <c r="F16" s="22">
        <v>0</v>
      </c>
      <c r="G16" s="22">
        <v>0</v>
      </c>
      <c r="H16" s="22">
        <v>0</v>
      </c>
      <c r="I16" s="22">
        <v>0</v>
      </c>
      <c r="J16" s="22">
        <v>0</v>
      </c>
      <c r="K16" s="22">
        <v>5</v>
      </c>
    </row>
    <row r="17" spans="1:11">
      <c r="A17" s="24" t="s">
        <v>349</v>
      </c>
      <c r="B17" s="22">
        <v>0</v>
      </c>
      <c r="C17" s="22">
        <v>0</v>
      </c>
      <c r="D17" s="22">
        <v>0</v>
      </c>
      <c r="E17" s="22">
        <v>0</v>
      </c>
      <c r="F17" s="22">
        <v>0</v>
      </c>
      <c r="G17" s="22">
        <v>0</v>
      </c>
      <c r="H17" s="22">
        <v>0</v>
      </c>
      <c r="I17" s="22">
        <v>1</v>
      </c>
      <c r="J17" s="22">
        <v>0</v>
      </c>
      <c r="K17" s="22">
        <v>0</v>
      </c>
    </row>
    <row r="18" spans="1:11">
      <c r="A18" s="24" t="s">
        <v>477</v>
      </c>
      <c r="B18" s="22">
        <v>0</v>
      </c>
      <c r="C18" s="22">
        <v>0</v>
      </c>
      <c r="D18" s="22">
        <v>0</v>
      </c>
      <c r="E18" s="22">
        <v>0</v>
      </c>
      <c r="F18" s="22">
        <v>0</v>
      </c>
      <c r="G18" s="22">
        <v>0</v>
      </c>
      <c r="H18" s="22">
        <v>0</v>
      </c>
      <c r="I18" s="22">
        <v>0</v>
      </c>
      <c r="J18" s="22">
        <v>1</v>
      </c>
      <c r="K18" s="22">
        <v>1</v>
      </c>
    </row>
    <row r="19" spans="1:11">
      <c r="A19" s="21" t="s">
        <v>282</v>
      </c>
      <c r="B19" s="22">
        <v>0</v>
      </c>
      <c r="C19" s="22">
        <v>0</v>
      </c>
      <c r="D19" s="22">
        <v>0</v>
      </c>
      <c r="E19" s="22">
        <v>0</v>
      </c>
      <c r="F19" s="22">
        <v>0</v>
      </c>
      <c r="G19" s="22">
        <v>0</v>
      </c>
      <c r="H19" s="22">
        <v>0</v>
      </c>
      <c r="I19" s="22">
        <v>7</v>
      </c>
      <c r="J19" s="22">
        <v>11</v>
      </c>
      <c r="K19" s="22">
        <v>10</v>
      </c>
    </row>
    <row r="20" spans="1:11">
      <c r="A20" s="21" t="s">
        <v>47</v>
      </c>
      <c r="B20" s="22"/>
      <c r="C20" s="22"/>
      <c r="D20" s="22"/>
      <c r="E20" s="22"/>
      <c r="F20" s="22"/>
      <c r="G20" s="22"/>
      <c r="H20" s="22"/>
      <c r="I20" s="22"/>
      <c r="J20" s="22"/>
      <c r="K20" s="22"/>
    </row>
    <row r="21" spans="1:11">
      <c r="A21" s="24" t="s">
        <v>48</v>
      </c>
      <c r="B21" s="22">
        <v>17</v>
      </c>
      <c r="C21" s="22">
        <v>20</v>
      </c>
      <c r="D21" s="22">
        <v>56</v>
      </c>
      <c r="E21" s="22">
        <v>40</v>
      </c>
      <c r="F21" s="22">
        <v>34</v>
      </c>
      <c r="G21" s="22">
        <v>20</v>
      </c>
      <c r="H21" s="22">
        <v>9</v>
      </c>
      <c r="I21" s="22">
        <v>11</v>
      </c>
      <c r="J21" s="22">
        <v>6</v>
      </c>
      <c r="K21" s="22">
        <v>4</v>
      </c>
    </row>
    <row r="22" spans="1:11">
      <c r="A22" s="24" t="s">
        <v>444</v>
      </c>
      <c r="B22" s="22">
        <v>0</v>
      </c>
      <c r="C22" s="22">
        <v>0</v>
      </c>
      <c r="D22" s="22">
        <v>0</v>
      </c>
      <c r="E22" s="22">
        <v>0</v>
      </c>
      <c r="F22" s="22">
        <v>0</v>
      </c>
      <c r="G22" s="22">
        <v>0</v>
      </c>
      <c r="H22" s="22">
        <v>0</v>
      </c>
      <c r="I22" s="22">
        <v>0</v>
      </c>
      <c r="J22" s="22">
        <v>1</v>
      </c>
      <c r="K22" s="22">
        <v>1</v>
      </c>
    </row>
    <row r="23" spans="1:11">
      <c r="A23" s="24" t="s">
        <v>350</v>
      </c>
      <c r="B23" s="22">
        <v>0</v>
      </c>
      <c r="C23" s="22">
        <v>0</v>
      </c>
      <c r="D23" s="22">
        <v>0</v>
      </c>
      <c r="E23" s="22">
        <v>0</v>
      </c>
      <c r="F23" s="22">
        <v>0</v>
      </c>
      <c r="G23" s="22">
        <v>0</v>
      </c>
      <c r="H23" s="22">
        <v>0</v>
      </c>
      <c r="I23" s="22">
        <v>2</v>
      </c>
      <c r="J23" s="22">
        <v>0</v>
      </c>
      <c r="K23" s="22">
        <v>0</v>
      </c>
    </row>
    <row r="24" spans="1:11">
      <c r="A24" s="24" t="s">
        <v>52</v>
      </c>
      <c r="B24" s="22">
        <v>0</v>
      </c>
      <c r="C24" s="22">
        <v>0</v>
      </c>
      <c r="D24" s="22">
        <v>0</v>
      </c>
      <c r="E24" s="22">
        <v>0</v>
      </c>
      <c r="F24" s="22">
        <v>5</v>
      </c>
      <c r="G24" s="22">
        <v>12</v>
      </c>
      <c r="H24" s="22">
        <v>10</v>
      </c>
      <c r="I24" s="22">
        <v>11</v>
      </c>
      <c r="J24" s="22">
        <v>7</v>
      </c>
      <c r="K24" s="22">
        <v>4</v>
      </c>
    </row>
    <row r="25" spans="1:11">
      <c r="A25" s="24" t="s">
        <v>478</v>
      </c>
      <c r="B25" s="22">
        <v>0</v>
      </c>
      <c r="C25" s="22">
        <v>0</v>
      </c>
      <c r="D25" s="22">
        <v>0</v>
      </c>
      <c r="E25" s="22">
        <v>0</v>
      </c>
      <c r="F25" s="22">
        <v>0</v>
      </c>
      <c r="G25" s="22">
        <v>0</v>
      </c>
      <c r="H25" s="22">
        <v>0</v>
      </c>
      <c r="I25" s="22">
        <v>0</v>
      </c>
      <c r="J25" s="22">
        <v>0</v>
      </c>
      <c r="K25" s="22">
        <v>1</v>
      </c>
    </row>
    <row r="26" spans="1:11">
      <c r="A26" s="24" t="s">
        <v>445</v>
      </c>
      <c r="B26" s="22">
        <v>0</v>
      </c>
      <c r="C26" s="22">
        <v>0</v>
      </c>
      <c r="D26" s="22">
        <v>0</v>
      </c>
      <c r="E26" s="22">
        <v>0</v>
      </c>
      <c r="F26" s="22">
        <v>0</v>
      </c>
      <c r="G26" s="22">
        <v>0</v>
      </c>
      <c r="H26" s="22">
        <v>0</v>
      </c>
      <c r="I26" s="22">
        <v>0</v>
      </c>
      <c r="J26" s="22">
        <v>3</v>
      </c>
      <c r="K26" s="22">
        <v>3</v>
      </c>
    </row>
    <row r="27" spans="1:11">
      <c r="A27" s="24" t="s">
        <v>351</v>
      </c>
      <c r="B27" s="22">
        <v>0</v>
      </c>
      <c r="C27" s="22">
        <v>0</v>
      </c>
      <c r="D27" s="22">
        <v>0</v>
      </c>
      <c r="E27" s="22">
        <v>0</v>
      </c>
      <c r="F27" s="22">
        <v>0</v>
      </c>
      <c r="G27" s="22">
        <v>0</v>
      </c>
      <c r="H27" s="22">
        <v>0</v>
      </c>
      <c r="I27" s="22">
        <v>2</v>
      </c>
      <c r="J27" s="22">
        <v>1</v>
      </c>
      <c r="K27" s="22">
        <v>0</v>
      </c>
    </row>
    <row r="28" spans="1:11">
      <c r="A28" s="24" t="s">
        <v>49</v>
      </c>
      <c r="B28" s="22">
        <v>24</v>
      </c>
      <c r="C28" s="22">
        <v>23</v>
      </c>
      <c r="D28" s="22">
        <v>20</v>
      </c>
      <c r="E28" s="22">
        <v>15</v>
      </c>
      <c r="F28" s="22">
        <v>20</v>
      </c>
      <c r="G28" s="22">
        <v>1</v>
      </c>
      <c r="H28" s="22">
        <v>0</v>
      </c>
      <c r="I28" s="22">
        <v>0</v>
      </c>
      <c r="J28" s="22">
        <v>2</v>
      </c>
      <c r="K28" s="22">
        <v>6</v>
      </c>
    </row>
    <row r="29" spans="1:11">
      <c r="A29" s="24" t="s">
        <v>479</v>
      </c>
      <c r="B29" s="22">
        <v>0</v>
      </c>
      <c r="C29" s="22">
        <v>0</v>
      </c>
      <c r="D29" s="22">
        <v>0</v>
      </c>
      <c r="E29" s="22">
        <v>0</v>
      </c>
      <c r="F29" s="22">
        <v>0</v>
      </c>
      <c r="G29" s="22">
        <v>0</v>
      </c>
      <c r="H29" s="22">
        <v>0</v>
      </c>
      <c r="I29" s="22">
        <v>0</v>
      </c>
      <c r="J29" s="22">
        <v>6</v>
      </c>
      <c r="K29" s="22">
        <v>4</v>
      </c>
    </row>
    <row r="30" spans="1:11">
      <c r="A30" s="24" t="s">
        <v>447</v>
      </c>
      <c r="B30" s="22">
        <v>0</v>
      </c>
      <c r="C30" s="22">
        <v>0</v>
      </c>
      <c r="D30" s="22">
        <v>0</v>
      </c>
      <c r="E30" s="22">
        <v>0</v>
      </c>
      <c r="F30" s="22">
        <v>0</v>
      </c>
      <c r="G30" s="22">
        <v>0</v>
      </c>
      <c r="H30" s="22">
        <v>0</v>
      </c>
      <c r="I30" s="22">
        <v>0</v>
      </c>
      <c r="J30" s="22">
        <v>2</v>
      </c>
      <c r="K30" s="22">
        <v>5</v>
      </c>
    </row>
    <row r="31" spans="1:11">
      <c r="A31" s="24" t="s">
        <v>446</v>
      </c>
      <c r="B31" s="22">
        <v>0</v>
      </c>
      <c r="C31" s="22">
        <v>0</v>
      </c>
      <c r="D31" s="22">
        <v>0</v>
      </c>
      <c r="E31" s="22">
        <v>0</v>
      </c>
      <c r="F31" s="22">
        <v>0</v>
      </c>
      <c r="G31" s="22">
        <v>0</v>
      </c>
      <c r="H31" s="22">
        <v>0</v>
      </c>
      <c r="I31" s="22">
        <v>0</v>
      </c>
      <c r="J31" s="22">
        <v>2</v>
      </c>
      <c r="K31" s="22">
        <v>0</v>
      </c>
    </row>
    <row r="32" spans="1:11">
      <c r="A32" s="24" t="s">
        <v>50</v>
      </c>
      <c r="B32" s="22">
        <v>14</v>
      </c>
      <c r="C32" s="22">
        <v>12</v>
      </c>
      <c r="D32" s="22">
        <v>9</v>
      </c>
      <c r="E32" s="22">
        <v>22</v>
      </c>
      <c r="F32" s="22">
        <v>27</v>
      </c>
      <c r="G32" s="22">
        <v>15</v>
      </c>
      <c r="H32" s="22">
        <v>15</v>
      </c>
      <c r="I32" s="22">
        <v>14</v>
      </c>
      <c r="J32" s="22">
        <v>7</v>
      </c>
      <c r="K32" s="22">
        <v>6</v>
      </c>
    </row>
    <row r="33" spans="1:11">
      <c r="A33" s="24" t="s">
        <v>51</v>
      </c>
      <c r="B33" s="22">
        <v>4</v>
      </c>
      <c r="C33" s="22">
        <v>5</v>
      </c>
      <c r="D33" s="22">
        <v>6</v>
      </c>
      <c r="E33" s="22">
        <v>0</v>
      </c>
      <c r="F33" s="22">
        <v>2</v>
      </c>
      <c r="G33" s="22">
        <v>0</v>
      </c>
      <c r="H33" s="22">
        <v>0</v>
      </c>
      <c r="I33" s="22">
        <v>0</v>
      </c>
      <c r="J33" s="22">
        <v>0</v>
      </c>
      <c r="K33" s="22">
        <v>0</v>
      </c>
    </row>
    <row r="34" spans="1:11">
      <c r="A34" s="24" t="s">
        <v>480</v>
      </c>
      <c r="B34" s="22">
        <v>0</v>
      </c>
      <c r="C34" s="22">
        <v>0</v>
      </c>
      <c r="D34" s="22">
        <v>0</v>
      </c>
      <c r="E34" s="22">
        <v>0</v>
      </c>
      <c r="F34" s="22">
        <v>0</v>
      </c>
      <c r="G34" s="22">
        <v>0</v>
      </c>
      <c r="H34" s="22">
        <v>0</v>
      </c>
      <c r="I34" s="22">
        <v>0</v>
      </c>
      <c r="J34" s="22">
        <v>0</v>
      </c>
      <c r="K34" s="22">
        <v>3</v>
      </c>
    </row>
    <row r="35" spans="1:11">
      <c r="A35" s="24" t="s">
        <v>448</v>
      </c>
      <c r="B35" s="22">
        <v>0</v>
      </c>
      <c r="C35" s="22">
        <v>0</v>
      </c>
      <c r="D35" s="22">
        <v>0</v>
      </c>
      <c r="E35" s="22">
        <v>0</v>
      </c>
      <c r="F35" s="22">
        <v>0</v>
      </c>
      <c r="G35" s="22">
        <v>0</v>
      </c>
      <c r="H35" s="22">
        <v>0</v>
      </c>
      <c r="I35" s="22">
        <v>0</v>
      </c>
      <c r="J35" s="22">
        <v>5</v>
      </c>
      <c r="K35" s="22">
        <v>7</v>
      </c>
    </row>
    <row r="36" spans="1:11">
      <c r="A36" s="24" t="s">
        <v>352</v>
      </c>
      <c r="B36" s="22">
        <v>0</v>
      </c>
      <c r="C36" s="22">
        <v>0</v>
      </c>
      <c r="D36" s="22">
        <v>0</v>
      </c>
      <c r="E36" s="22">
        <v>0</v>
      </c>
      <c r="F36" s="22">
        <v>0</v>
      </c>
      <c r="G36" s="22">
        <v>0</v>
      </c>
      <c r="H36" s="22">
        <v>0</v>
      </c>
      <c r="I36" s="22">
        <v>13</v>
      </c>
      <c r="J36" s="22">
        <v>7</v>
      </c>
      <c r="K36" s="22">
        <v>13</v>
      </c>
    </row>
    <row r="37" spans="1:11">
      <c r="A37" s="24" t="s">
        <v>353</v>
      </c>
      <c r="B37" s="22">
        <v>0</v>
      </c>
      <c r="C37" s="22">
        <v>0</v>
      </c>
      <c r="D37" s="22">
        <v>0</v>
      </c>
      <c r="E37" s="22">
        <v>0</v>
      </c>
      <c r="F37" s="22">
        <v>0</v>
      </c>
      <c r="G37" s="22">
        <v>0</v>
      </c>
      <c r="H37" s="22">
        <v>0</v>
      </c>
      <c r="I37" s="22">
        <v>1</v>
      </c>
      <c r="J37" s="22">
        <v>0</v>
      </c>
      <c r="K37" s="22">
        <v>2</v>
      </c>
    </row>
    <row r="38" spans="1:11">
      <c r="A38" s="24" t="s">
        <v>53</v>
      </c>
      <c r="B38" s="22">
        <v>0</v>
      </c>
      <c r="C38" s="22">
        <v>0</v>
      </c>
      <c r="D38" s="22">
        <v>0</v>
      </c>
      <c r="E38" s="22">
        <v>0</v>
      </c>
      <c r="F38" s="22">
        <v>0</v>
      </c>
      <c r="G38" s="22">
        <v>0</v>
      </c>
      <c r="H38" s="22">
        <v>1</v>
      </c>
      <c r="I38" s="22">
        <v>1</v>
      </c>
      <c r="J38" s="22">
        <v>2</v>
      </c>
      <c r="K38" s="22">
        <v>1</v>
      </c>
    </row>
    <row r="39" spans="1:11">
      <c r="A39" s="24" t="s">
        <v>481</v>
      </c>
      <c r="B39" s="22">
        <v>0</v>
      </c>
      <c r="C39" s="22">
        <v>0</v>
      </c>
      <c r="D39" s="22">
        <v>0</v>
      </c>
      <c r="E39" s="22">
        <v>0</v>
      </c>
      <c r="F39" s="22">
        <v>0</v>
      </c>
      <c r="G39" s="22">
        <v>0</v>
      </c>
      <c r="H39" s="22">
        <v>0</v>
      </c>
      <c r="I39" s="22">
        <v>0</v>
      </c>
      <c r="J39" s="22">
        <v>0</v>
      </c>
      <c r="K39" s="22">
        <v>1</v>
      </c>
    </row>
    <row r="40" spans="1:11">
      <c r="A40" s="24" t="s">
        <v>449</v>
      </c>
      <c r="B40" s="22">
        <v>0</v>
      </c>
      <c r="C40" s="22">
        <v>0</v>
      </c>
      <c r="D40" s="22">
        <v>0</v>
      </c>
      <c r="E40" s="22">
        <v>0</v>
      </c>
      <c r="F40" s="22">
        <v>0</v>
      </c>
      <c r="G40" s="22">
        <v>0</v>
      </c>
      <c r="H40" s="22">
        <v>0</v>
      </c>
      <c r="I40" s="22">
        <v>0</v>
      </c>
      <c r="J40" s="22">
        <v>1</v>
      </c>
      <c r="K40" s="22">
        <v>0</v>
      </c>
    </row>
    <row r="41" spans="1:11">
      <c r="A41" s="24" t="s">
        <v>450</v>
      </c>
      <c r="B41" s="22">
        <v>0</v>
      </c>
      <c r="C41" s="22">
        <v>0</v>
      </c>
      <c r="D41" s="22">
        <v>0</v>
      </c>
      <c r="E41" s="22">
        <v>0</v>
      </c>
      <c r="F41" s="22">
        <v>0</v>
      </c>
      <c r="G41" s="22">
        <v>0</v>
      </c>
      <c r="H41" s="22">
        <v>0</v>
      </c>
      <c r="I41" s="22">
        <v>0</v>
      </c>
      <c r="J41" s="22">
        <v>1</v>
      </c>
      <c r="K41" s="22">
        <v>0</v>
      </c>
    </row>
    <row r="42" spans="1:11">
      <c r="A42" s="24" t="s">
        <v>451</v>
      </c>
      <c r="B42" s="22">
        <v>0</v>
      </c>
      <c r="C42" s="22">
        <v>0</v>
      </c>
      <c r="D42" s="22">
        <v>0</v>
      </c>
      <c r="E42" s="22">
        <v>0</v>
      </c>
      <c r="F42" s="22">
        <v>0</v>
      </c>
      <c r="G42" s="22">
        <v>0</v>
      </c>
      <c r="H42" s="22">
        <v>0</v>
      </c>
      <c r="I42" s="22">
        <v>0</v>
      </c>
      <c r="J42" s="22">
        <v>1</v>
      </c>
      <c r="K42" s="22">
        <v>0</v>
      </c>
    </row>
    <row r="43" spans="1:11">
      <c r="A43" s="24" t="s">
        <v>62</v>
      </c>
      <c r="B43" s="22">
        <v>0</v>
      </c>
      <c r="C43" s="22">
        <v>0</v>
      </c>
      <c r="D43" s="22">
        <v>0</v>
      </c>
      <c r="E43" s="22">
        <v>0</v>
      </c>
      <c r="F43" s="22">
        <v>0</v>
      </c>
      <c r="G43" s="22">
        <v>0</v>
      </c>
      <c r="H43" s="22">
        <v>0</v>
      </c>
      <c r="I43" s="22">
        <v>0</v>
      </c>
      <c r="J43" s="22">
        <v>1</v>
      </c>
      <c r="K43" s="22">
        <v>0</v>
      </c>
    </row>
    <row r="44" spans="1:11">
      <c r="A44" s="24" t="s">
        <v>482</v>
      </c>
      <c r="B44" s="22">
        <v>0</v>
      </c>
      <c r="C44" s="22">
        <v>0</v>
      </c>
      <c r="D44" s="22">
        <v>0</v>
      </c>
      <c r="E44" s="22">
        <v>0</v>
      </c>
      <c r="F44" s="22">
        <v>0</v>
      </c>
      <c r="G44" s="22">
        <v>0</v>
      </c>
      <c r="H44" s="22">
        <v>0</v>
      </c>
      <c r="I44" s="22">
        <v>0</v>
      </c>
      <c r="J44" s="22">
        <v>0</v>
      </c>
      <c r="K44" s="22">
        <v>1</v>
      </c>
    </row>
    <row r="45" spans="1:11">
      <c r="A45" s="24" t="s">
        <v>483</v>
      </c>
      <c r="B45" s="22">
        <v>0</v>
      </c>
      <c r="C45" s="22">
        <v>0</v>
      </c>
      <c r="D45" s="22">
        <v>0</v>
      </c>
      <c r="E45" s="22">
        <v>0</v>
      </c>
      <c r="F45" s="22">
        <v>0</v>
      </c>
      <c r="G45" s="22">
        <v>0</v>
      </c>
      <c r="H45" s="22">
        <v>0</v>
      </c>
      <c r="I45" s="22">
        <v>0</v>
      </c>
      <c r="J45" s="22">
        <v>0</v>
      </c>
      <c r="K45" s="22">
        <v>1</v>
      </c>
    </row>
    <row r="46" spans="1:11">
      <c r="A46" s="24" t="s">
        <v>452</v>
      </c>
      <c r="B46" s="22">
        <v>0</v>
      </c>
      <c r="C46" s="22">
        <v>0</v>
      </c>
      <c r="D46" s="22">
        <v>0</v>
      </c>
      <c r="E46" s="22">
        <v>0</v>
      </c>
      <c r="F46" s="22">
        <v>0</v>
      </c>
      <c r="G46" s="22">
        <v>0</v>
      </c>
      <c r="H46" s="22">
        <v>0</v>
      </c>
      <c r="I46" s="22">
        <v>0</v>
      </c>
      <c r="J46" s="22">
        <v>2</v>
      </c>
      <c r="K46" s="22">
        <v>2</v>
      </c>
    </row>
    <row r="47" spans="1:11">
      <c r="A47" s="21" t="s">
        <v>271</v>
      </c>
      <c r="B47" s="22">
        <v>59</v>
      </c>
      <c r="C47" s="22">
        <v>60</v>
      </c>
      <c r="D47" s="22">
        <v>91</v>
      </c>
      <c r="E47" s="22">
        <v>77</v>
      </c>
      <c r="F47" s="22">
        <v>88</v>
      </c>
      <c r="G47" s="22">
        <v>48</v>
      </c>
      <c r="H47" s="22">
        <v>35</v>
      </c>
      <c r="I47" s="22">
        <v>55</v>
      </c>
      <c r="J47" s="22">
        <v>57</v>
      </c>
      <c r="K47" s="22">
        <v>65</v>
      </c>
    </row>
    <row r="48" spans="1:11">
      <c r="A48" s="21" t="s">
        <v>55</v>
      </c>
      <c r="B48" s="22"/>
      <c r="C48" s="22"/>
      <c r="D48" s="22"/>
      <c r="E48" s="22"/>
      <c r="F48" s="22"/>
      <c r="G48" s="22"/>
      <c r="H48" s="22"/>
      <c r="I48" s="22"/>
      <c r="J48" s="22"/>
      <c r="K48" s="22"/>
    </row>
    <row r="49" spans="1:11">
      <c r="A49" s="24" t="s">
        <v>58</v>
      </c>
      <c r="B49" s="22">
        <v>0</v>
      </c>
      <c r="C49" s="22">
        <v>0</v>
      </c>
      <c r="D49" s="22">
        <v>0</v>
      </c>
      <c r="E49" s="22">
        <v>0</v>
      </c>
      <c r="F49" s="22">
        <v>0</v>
      </c>
      <c r="G49" s="22">
        <v>0</v>
      </c>
      <c r="H49" s="22">
        <v>1</v>
      </c>
      <c r="I49" s="22">
        <v>0</v>
      </c>
      <c r="J49" s="22">
        <v>0</v>
      </c>
      <c r="K49" s="22">
        <v>0</v>
      </c>
    </row>
    <row r="50" spans="1:11">
      <c r="A50" s="24" t="s">
        <v>56</v>
      </c>
      <c r="B50" s="22">
        <v>1</v>
      </c>
      <c r="C50" s="22">
        <v>1</v>
      </c>
      <c r="D50" s="22">
        <v>1</v>
      </c>
      <c r="E50" s="22">
        <v>1</v>
      </c>
      <c r="F50" s="22">
        <v>0</v>
      </c>
      <c r="G50" s="22">
        <v>1</v>
      </c>
      <c r="H50" s="22">
        <v>0</v>
      </c>
      <c r="I50" s="22">
        <v>0</v>
      </c>
      <c r="J50" s="22">
        <v>0</v>
      </c>
      <c r="K50" s="22">
        <v>0</v>
      </c>
    </row>
    <row r="51" spans="1:11">
      <c r="A51" s="24" t="s">
        <v>57</v>
      </c>
      <c r="B51" s="22">
        <v>1</v>
      </c>
      <c r="C51" s="22">
        <v>4</v>
      </c>
      <c r="D51" s="22">
        <v>0</v>
      </c>
      <c r="E51" s="22">
        <v>2</v>
      </c>
      <c r="F51" s="22">
        <v>0</v>
      </c>
      <c r="G51" s="22">
        <v>0</v>
      </c>
      <c r="H51" s="22">
        <v>0</v>
      </c>
      <c r="I51" s="22">
        <v>0</v>
      </c>
      <c r="J51" s="22">
        <v>0</v>
      </c>
      <c r="K51" s="22">
        <v>0</v>
      </c>
    </row>
    <row r="52" spans="1:11">
      <c r="A52" s="21" t="s">
        <v>272</v>
      </c>
      <c r="B52" s="22">
        <v>2</v>
      </c>
      <c r="C52" s="22">
        <v>5</v>
      </c>
      <c r="D52" s="22">
        <v>1</v>
      </c>
      <c r="E52" s="22">
        <v>3</v>
      </c>
      <c r="F52" s="22">
        <v>0</v>
      </c>
      <c r="G52" s="22">
        <v>1</v>
      </c>
      <c r="H52" s="22">
        <v>1</v>
      </c>
      <c r="I52" s="22">
        <v>0</v>
      </c>
      <c r="J52" s="22">
        <v>0</v>
      </c>
      <c r="K52" s="22">
        <v>0</v>
      </c>
    </row>
    <row r="53" spans="1:11">
      <c r="A53" s="21" t="s">
        <v>65</v>
      </c>
      <c r="B53" s="22"/>
      <c r="C53" s="22"/>
      <c r="D53" s="22"/>
      <c r="E53" s="22"/>
      <c r="F53" s="22"/>
      <c r="G53" s="22"/>
      <c r="H53" s="22"/>
      <c r="I53" s="22"/>
      <c r="J53" s="22"/>
      <c r="K53" s="22"/>
    </row>
    <row r="54" spans="1:11">
      <c r="A54" s="24" t="s">
        <v>66</v>
      </c>
      <c r="B54" s="22">
        <v>0</v>
      </c>
      <c r="C54" s="22">
        <v>1</v>
      </c>
      <c r="D54" s="22">
        <v>0</v>
      </c>
      <c r="E54" s="22">
        <v>1</v>
      </c>
      <c r="F54" s="22">
        <v>0</v>
      </c>
      <c r="G54" s="22">
        <v>0</v>
      </c>
      <c r="H54" s="22">
        <v>0</v>
      </c>
      <c r="I54" s="22">
        <v>0</v>
      </c>
      <c r="J54" s="22">
        <v>0</v>
      </c>
      <c r="K54" s="22">
        <v>0</v>
      </c>
    </row>
    <row r="55" spans="1:11">
      <c r="A55" s="24" t="s">
        <v>453</v>
      </c>
      <c r="B55" s="22">
        <v>0</v>
      </c>
      <c r="C55" s="22">
        <v>0</v>
      </c>
      <c r="D55" s="22">
        <v>0</v>
      </c>
      <c r="E55" s="22">
        <v>0</v>
      </c>
      <c r="F55" s="22">
        <v>0</v>
      </c>
      <c r="G55" s="22">
        <v>0</v>
      </c>
      <c r="H55" s="22">
        <v>0</v>
      </c>
      <c r="I55" s="22">
        <v>0</v>
      </c>
      <c r="J55" s="22">
        <v>2</v>
      </c>
      <c r="K55" s="22">
        <v>1</v>
      </c>
    </row>
    <row r="56" spans="1:11">
      <c r="A56" s="24" t="s">
        <v>354</v>
      </c>
      <c r="B56" s="22">
        <v>0</v>
      </c>
      <c r="C56" s="22">
        <v>0</v>
      </c>
      <c r="D56" s="22">
        <v>0</v>
      </c>
      <c r="E56" s="22">
        <v>0</v>
      </c>
      <c r="F56" s="22">
        <v>0</v>
      </c>
      <c r="G56" s="22">
        <v>0</v>
      </c>
      <c r="H56" s="22">
        <v>0</v>
      </c>
      <c r="I56" s="22">
        <v>33</v>
      </c>
      <c r="J56" s="22">
        <v>36</v>
      </c>
      <c r="K56" s="22">
        <v>39</v>
      </c>
    </row>
    <row r="57" spans="1:11">
      <c r="A57" s="24" t="s">
        <v>67</v>
      </c>
      <c r="B57" s="22">
        <v>0</v>
      </c>
      <c r="C57" s="22">
        <v>0</v>
      </c>
      <c r="D57" s="22">
        <v>0</v>
      </c>
      <c r="E57" s="22">
        <v>0</v>
      </c>
      <c r="F57" s="22">
        <v>0</v>
      </c>
      <c r="G57" s="22">
        <v>0</v>
      </c>
      <c r="H57" s="22">
        <v>1</v>
      </c>
      <c r="I57" s="22">
        <v>0</v>
      </c>
      <c r="J57" s="22">
        <v>0</v>
      </c>
      <c r="K57" s="22">
        <v>0</v>
      </c>
    </row>
    <row r="58" spans="1:11">
      <c r="A58" s="24" t="s">
        <v>68</v>
      </c>
      <c r="B58" s="22">
        <v>9</v>
      </c>
      <c r="C58" s="22">
        <v>7</v>
      </c>
      <c r="D58" s="22">
        <v>7</v>
      </c>
      <c r="E58" s="22">
        <v>0</v>
      </c>
      <c r="F58" s="22">
        <v>0</v>
      </c>
      <c r="G58" s="22">
        <v>0</v>
      </c>
      <c r="H58" s="22">
        <v>0</v>
      </c>
      <c r="I58" s="22">
        <v>0</v>
      </c>
      <c r="J58" s="22">
        <v>1</v>
      </c>
      <c r="K58" s="22">
        <v>1</v>
      </c>
    </row>
    <row r="59" spans="1:11">
      <c r="A59" s="24" t="s">
        <v>454</v>
      </c>
      <c r="B59" s="22">
        <v>0</v>
      </c>
      <c r="C59" s="22">
        <v>0</v>
      </c>
      <c r="D59" s="22">
        <v>0</v>
      </c>
      <c r="E59" s="22">
        <v>0</v>
      </c>
      <c r="F59" s="22">
        <v>0</v>
      </c>
      <c r="G59" s="22">
        <v>0</v>
      </c>
      <c r="H59" s="22">
        <v>0</v>
      </c>
      <c r="I59" s="22">
        <v>0</v>
      </c>
      <c r="J59" s="22">
        <v>1</v>
      </c>
      <c r="K59" s="22">
        <v>3</v>
      </c>
    </row>
    <row r="60" spans="1:11">
      <c r="A60" s="24" t="s">
        <v>484</v>
      </c>
      <c r="B60" s="22">
        <v>0</v>
      </c>
      <c r="C60" s="22">
        <v>0</v>
      </c>
      <c r="D60" s="22">
        <v>0</v>
      </c>
      <c r="E60" s="22">
        <v>0</v>
      </c>
      <c r="F60" s="22">
        <v>0</v>
      </c>
      <c r="G60" s="22">
        <v>0</v>
      </c>
      <c r="H60" s="22">
        <v>0</v>
      </c>
      <c r="I60" s="22">
        <v>0</v>
      </c>
      <c r="J60" s="22">
        <v>0</v>
      </c>
      <c r="K60" s="22">
        <v>4</v>
      </c>
    </row>
    <row r="61" spans="1:11">
      <c r="A61" s="24" t="s">
        <v>72</v>
      </c>
      <c r="B61" s="22">
        <v>4</v>
      </c>
      <c r="C61" s="22">
        <v>5</v>
      </c>
      <c r="D61" s="22">
        <v>6</v>
      </c>
      <c r="E61" s="22">
        <v>5</v>
      </c>
      <c r="F61" s="22">
        <v>0</v>
      </c>
      <c r="G61" s="22">
        <v>0</v>
      </c>
      <c r="H61" s="22">
        <v>0</v>
      </c>
      <c r="I61" s="22">
        <v>0</v>
      </c>
      <c r="J61" s="22">
        <v>0</v>
      </c>
      <c r="K61" s="22">
        <v>0</v>
      </c>
    </row>
    <row r="62" spans="1:11">
      <c r="A62" s="24" t="s">
        <v>69</v>
      </c>
      <c r="B62" s="22">
        <v>2</v>
      </c>
      <c r="C62" s="22">
        <v>2</v>
      </c>
      <c r="D62" s="22">
        <v>3</v>
      </c>
      <c r="E62" s="22">
        <v>0</v>
      </c>
      <c r="F62" s="22">
        <v>0</v>
      </c>
      <c r="G62" s="22">
        <v>0</v>
      </c>
      <c r="H62" s="22">
        <v>0</v>
      </c>
      <c r="I62" s="22">
        <v>0</v>
      </c>
      <c r="J62" s="22">
        <v>0</v>
      </c>
      <c r="K62" s="22">
        <v>0</v>
      </c>
    </row>
    <row r="63" spans="1:11">
      <c r="A63" s="24" t="s">
        <v>70</v>
      </c>
      <c r="B63" s="22">
        <v>1</v>
      </c>
      <c r="C63" s="22">
        <v>0</v>
      </c>
      <c r="D63" s="22">
        <v>0</v>
      </c>
      <c r="E63" s="22">
        <v>0</v>
      </c>
      <c r="F63" s="22">
        <v>0</v>
      </c>
      <c r="G63" s="22">
        <v>0</v>
      </c>
      <c r="H63" s="22">
        <v>0</v>
      </c>
      <c r="I63" s="22">
        <v>0</v>
      </c>
      <c r="J63" s="22">
        <v>0</v>
      </c>
      <c r="K63" s="22">
        <v>0</v>
      </c>
    </row>
    <row r="64" spans="1:11">
      <c r="A64" s="24" t="s">
        <v>71</v>
      </c>
      <c r="B64" s="22">
        <v>1</v>
      </c>
      <c r="C64" s="22">
        <v>4</v>
      </c>
      <c r="D64" s="22">
        <v>2</v>
      </c>
      <c r="E64" s="22">
        <v>2</v>
      </c>
      <c r="F64" s="22">
        <v>2</v>
      </c>
      <c r="G64" s="22">
        <v>0</v>
      </c>
      <c r="H64" s="22">
        <v>0</v>
      </c>
      <c r="I64" s="22">
        <v>0</v>
      </c>
      <c r="J64" s="22">
        <v>0</v>
      </c>
      <c r="K64" s="22">
        <v>0</v>
      </c>
    </row>
    <row r="65" spans="1:11">
      <c r="A65" s="24" t="s">
        <v>74</v>
      </c>
      <c r="B65" s="22">
        <v>2</v>
      </c>
      <c r="C65" s="22">
        <v>1</v>
      </c>
      <c r="D65" s="22">
        <v>0</v>
      </c>
      <c r="E65" s="22">
        <v>0</v>
      </c>
      <c r="F65" s="22">
        <v>0</v>
      </c>
      <c r="G65" s="22">
        <v>0</v>
      </c>
      <c r="H65" s="22">
        <v>0</v>
      </c>
      <c r="I65" s="22">
        <v>0</v>
      </c>
      <c r="J65" s="22">
        <v>0</v>
      </c>
      <c r="K65" s="22">
        <v>0</v>
      </c>
    </row>
    <row r="66" spans="1:11">
      <c r="A66" s="24" t="s">
        <v>63</v>
      </c>
      <c r="B66" s="22">
        <v>0</v>
      </c>
      <c r="C66" s="22">
        <v>0</v>
      </c>
      <c r="D66" s="22">
        <v>0</v>
      </c>
      <c r="E66" s="22">
        <v>0</v>
      </c>
      <c r="F66" s="22">
        <v>0</v>
      </c>
      <c r="G66" s="22">
        <v>0</v>
      </c>
      <c r="H66" s="22">
        <v>1</v>
      </c>
      <c r="I66" s="22">
        <v>0</v>
      </c>
      <c r="J66" s="22">
        <v>0</v>
      </c>
      <c r="K66" s="22">
        <v>0</v>
      </c>
    </row>
    <row r="67" spans="1:11">
      <c r="A67" s="24" t="s">
        <v>73</v>
      </c>
      <c r="B67" s="22">
        <v>0</v>
      </c>
      <c r="C67" s="22">
        <v>0</v>
      </c>
      <c r="D67" s="22">
        <v>0</v>
      </c>
      <c r="E67" s="22">
        <v>0</v>
      </c>
      <c r="F67" s="22">
        <v>2</v>
      </c>
      <c r="G67" s="22">
        <v>3</v>
      </c>
      <c r="H67" s="22">
        <v>1</v>
      </c>
      <c r="I67" s="22">
        <v>0</v>
      </c>
      <c r="J67" s="22">
        <v>2</v>
      </c>
      <c r="K67" s="22">
        <v>2</v>
      </c>
    </row>
    <row r="68" spans="1:11">
      <c r="A68" s="24" t="s">
        <v>455</v>
      </c>
      <c r="B68" s="22">
        <v>0</v>
      </c>
      <c r="C68" s="22">
        <v>0</v>
      </c>
      <c r="D68" s="22">
        <v>0</v>
      </c>
      <c r="E68" s="22">
        <v>0</v>
      </c>
      <c r="F68" s="22">
        <v>0</v>
      </c>
      <c r="G68" s="22">
        <v>0</v>
      </c>
      <c r="H68" s="22">
        <v>0</v>
      </c>
      <c r="I68" s="22">
        <v>0</v>
      </c>
      <c r="J68" s="22">
        <v>3</v>
      </c>
      <c r="K68" s="22">
        <v>3</v>
      </c>
    </row>
    <row r="69" spans="1:11">
      <c r="A69" s="24" t="s">
        <v>62</v>
      </c>
      <c r="B69" s="22">
        <v>0</v>
      </c>
      <c r="C69" s="22">
        <v>0</v>
      </c>
      <c r="D69" s="22">
        <v>0</v>
      </c>
      <c r="E69" s="22">
        <v>0</v>
      </c>
      <c r="F69" s="22">
        <v>0</v>
      </c>
      <c r="G69" s="22">
        <v>0</v>
      </c>
      <c r="H69" s="22">
        <v>0</v>
      </c>
      <c r="I69" s="22">
        <v>1</v>
      </c>
      <c r="J69" s="22">
        <v>1</v>
      </c>
      <c r="K69" s="22">
        <v>0</v>
      </c>
    </row>
    <row r="70" spans="1:11">
      <c r="A70" s="24" t="s">
        <v>75</v>
      </c>
      <c r="B70" s="22">
        <v>0</v>
      </c>
      <c r="C70" s="22">
        <v>0</v>
      </c>
      <c r="D70" s="22">
        <v>1</v>
      </c>
      <c r="E70" s="22">
        <v>0</v>
      </c>
      <c r="F70" s="22">
        <v>0</v>
      </c>
      <c r="G70" s="22">
        <v>0</v>
      </c>
      <c r="H70" s="22">
        <v>0</v>
      </c>
      <c r="I70" s="22">
        <v>0</v>
      </c>
      <c r="J70" s="22">
        <v>0</v>
      </c>
      <c r="K70" s="22">
        <v>0</v>
      </c>
    </row>
    <row r="71" spans="1:11">
      <c r="A71" s="24" t="s">
        <v>76</v>
      </c>
      <c r="B71" s="22">
        <v>3</v>
      </c>
      <c r="C71" s="22">
        <v>4</v>
      </c>
      <c r="D71" s="22">
        <v>4</v>
      </c>
      <c r="E71" s="22">
        <v>2</v>
      </c>
      <c r="F71" s="22">
        <v>0</v>
      </c>
      <c r="G71" s="22">
        <v>0</v>
      </c>
      <c r="H71" s="22">
        <v>0</v>
      </c>
      <c r="I71" s="22">
        <v>0</v>
      </c>
      <c r="J71" s="22">
        <v>0</v>
      </c>
      <c r="K71" s="22">
        <v>0</v>
      </c>
    </row>
    <row r="72" spans="1:11">
      <c r="A72" s="21" t="s">
        <v>273</v>
      </c>
      <c r="B72" s="22">
        <v>22</v>
      </c>
      <c r="C72" s="22">
        <v>24</v>
      </c>
      <c r="D72" s="22">
        <v>23</v>
      </c>
      <c r="E72" s="22">
        <v>10</v>
      </c>
      <c r="F72" s="22">
        <v>4</v>
      </c>
      <c r="G72" s="22">
        <v>3</v>
      </c>
      <c r="H72" s="22">
        <v>3</v>
      </c>
      <c r="I72" s="22">
        <v>34</v>
      </c>
      <c r="J72" s="22">
        <v>46</v>
      </c>
      <c r="K72" s="22">
        <v>53</v>
      </c>
    </row>
    <row r="73" spans="1:11">
      <c r="A73" s="21" t="s">
        <v>60</v>
      </c>
      <c r="B73" s="22"/>
      <c r="C73" s="22"/>
      <c r="D73" s="22"/>
      <c r="E73" s="22"/>
      <c r="F73" s="22"/>
      <c r="G73" s="22"/>
      <c r="H73" s="22"/>
      <c r="I73" s="22"/>
      <c r="J73" s="22"/>
      <c r="K73" s="22"/>
    </row>
    <row r="74" spans="1:11">
      <c r="A74" s="24" t="s">
        <v>61</v>
      </c>
      <c r="B74" s="22">
        <v>9</v>
      </c>
      <c r="C74" s="22">
        <v>8</v>
      </c>
      <c r="D74" s="22">
        <v>11</v>
      </c>
      <c r="E74" s="22">
        <v>11</v>
      </c>
      <c r="F74" s="22">
        <v>22</v>
      </c>
      <c r="G74" s="22">
        <v>7</v>
      </c>
      <c r="H74" s="22">
        <v>4</v>
      </c>
      <c r="I74" s="22">
        <v>2</v>
      </c>
      <c r="J74" s="22">
        <v>0</v>
      </c>
      <c r="K74" s="22">
        <v>0</v>
      </c>
    </row>
    <row r="75" spans="1:11">
      <c r="A75" s="24" t="s">
        <v>62</v>
      </c>
      <c r="B75" s="22">
        <v>0</v>
      </c>
      <c r="C75" s="22">
        <v>2</v>
      </c>
      <c r="D75" s="22">
        <v>5</v>
      </c>
      <c r="E75" s="22">
        <v>6</v>
      </c>
      <c r="F75" s="22">
        <v>3</v>
      </c>
      <c r="G75" s="22">
        <v>2</v>
      </c>
      <c r="H75" s="22">
        <v>0</v>
      </c>
      <c r="I75" s="22">
        <v>0</v>
      </c>
      <c r="J75" s="22">
        <v>0</v>
      </c>
      <c r="K75" s="22">
        <v>0</v>
      </c>
    </row>
    <row r="76" spans="1:11">
      <c r="A76" s="21" t="s">
        <v>274</v>
      </c>
      <c r="B76" s="22">
        <v>9</v>
      </c>
      <c r="C76" s="22">
        <v>10</v>
      </c>
      <c r="D76" s="22">
        <v>16</v>
      </c>
      <c r="E76" s="22">
        <v>17</v>
      </c>
      <c r="F76" s="22">
        <v>25</v>
      </c>
      <c r="G76" s="22">
        <v>9</v>
      </c>
      <c r="H76" s="22">
        <v>4</v>
      </c>
      <c r="I76" s="22">
        <v>2</v>
      </c>
      <c r="J76" s="22">
        <v>0</v>
      </c>
      <c r="K76" s="22">
        <v>0</v>
      </c>
    </row>
    <row r="77" spans="1:11">
      <c r="A77" s="21" t="s">
        <v>669</v>
      </c>
      <c r="B77" s="22"/>
      <c r="C77" s="22"/>
      <c r="D77" s="22"/>
      <c r="E77" s="22"/>
      <c r="F77" s="22"/>
      <c r="G77" s="22"/>
      <c r="H77" s="22"/>
      <c r="I77" s="22"/>
      <c r="J77" s="22"/>
      <c r="K77" s="22"/>
    </row>
    <row r="78" spans="1:11">
      <c r="A78" s="24" t="s">
        <v>78</v>
      </c>
      <c r="B78" s="22">
        <v>0</v>
      </c>
      <c r="C78" s="22">
        <v>2</v>
      </c>
      <c r="D78" s="22">
        <v>3</v>
      </c>
      <c r="E78" s="22">
        <v>5</v>
      </c>
      <c r="F78" s="22">
        <v>2</v>
      </c>
      <c r="G78" s="22">
        <v>7</v>
      </c>
      <c r="H78" s="22">
        <v>7</v>
      </c>
      <c r="I78" s="22">
        <v>2</v>
      </c>
      <c r="J78" s="22">
        <v>0</v>
      </c>
      <c r="K78" s="22">
        <v>0</v>
      </c>
    </row>
    <row r="79" spans="1:11">
      <c r="A79" s="21" t="s">
        <v>671</v>
      </c>
      <c r="B79" s="22">
        <v>0</v>
      </c>
      <c r="C79" s="22">
        <v>2</v>
      </c>
      <c r="D79" s="22">
        <v>3</v>
      </c>
      <c r="E79" s="22">
        <v>5</v>
      </c>
      <c r="F79" s="22">
        <v>2</v>
      </c>
      <c r="G79" s="22">
        <v>7</v>
      </c>
      <c r="H79" s="22">
        <v>7</v>
      </c>
      <c r="I79" s="22">
        <v>2</v>
      </c>
      <c r="J79" s="22">
        <v>0</v>
      </c>
      <c r="K79" s="22">
        <v>0</v>
      </c>
    </row>
    <row r="80" spans="1:11">
      <c r="A80" s="15" t="s">
        <v>306</v>
      </c>
      <c r="B80" s="22">
        <v>92</v>
      </c>
      <c r="C80" s="22">
        <v>102</v>
      </c>
      <c r="D80" s="22">
        <v>134</v>
      </c>
      <c r="E80" s="22">
        <v>112</v>
      </c>
      <c r="F80" s="22">
        <v>119</v>
      </c>
      <c r="G80" s="22">
        <v>68</v>
      </c>
      <c r="H80" s="22">
        <v>50</v>
      </c>
      <c r="I80" s="22">
        <v>105</v>
      </c>
      <c r="J80" s="22">
        <v>124</v>
      </c>
      <c r="K80" s="22">
        <v>137</v>
      </c>
    </row>
    <row r="81" spans="1:11">
      <c r="A81" s="15" t="s">
        <v>302</v>
      </c>
      <c r="B81" s="22"/>
      <c r="C81" s="22"/>
      <c r="D81" s="22"/>
      <c r="E81" s="22"/>
      <c r="F81" s="22"/>
      <c r="G81" s="22"/>
      <c r="H81" s="22"/>
      <c r="I81" s="22"/>
      <c r="J81" s="22"/>
      <c r="K81" s="22"/>
    </row>
    <row r="82" spans="1:11">
      <c r="A82" s="21" t="s">
        <v>81</v>
      </c>
      <c r="B82" s="22"/>
      <c r="C82" s="22"/>
      <c r="D82" s="22"/>
      <c r="E82" s="22"/>
      <c r="F82" s="22"/>
      <c r="G82" s="22"/>
      <c r="H82" s="22"/>
      <c r="I82" s="22"/>
      <c r="J82" s="22"/>
      <c r="K82" s="22"/>
    </row>
    <row r="83" spans="1:11">
      <c r="A83" s="24" t="s">
        <v>441</v>
      </c>
      <c r="B83" s="22">
        <v>0</v>
      </c>
      <c r="C83" s="22">
        <v>0</v>
      </c>
      <c r="D83" s="22">
        <v>1</v>
      </c>
      <c r="E83" s="22">
        <v>0</v>
      </c>
      <c r="F83" s="22">
        <v>0</v>
      </c>
      <c r="G83" s="22">
        <v>0</v>
      </c>
      <c r="H83" s="22">
        <v>0</v>
      </c>
      <c r="I83" s="22">
        <v>0</v>
      </c>
      <c r="J83" s="22">
        <v>0</v>
      </c>
      <c r="K83" s="22">
        <v>0</v>
      </c>
    </row>
    <row r="84" spans="1:11">
      <c r="A84" s="21" t="s">
        <v>280</v>
      </c>
      <c r="B84" s="22">
        <v>0</v>
      </c>
      <c r="C84" s="22">
        <v>0</v>
      </c>
      <c r="D84" s="22">
        <v>1</v>
      </c>
      <c r="E84" s="22">
        <v>0</v>
      </c>
      <c r="F84" s="22">
        <v>0</v>
      </c>
      <c r="G84" s="22">
        <v>0</v>
      </c>
      <c r="H84" s="22">
        <v>0</v>
      </c>
      <c r="I84" s="22">
        <v>0</v>
      </c>
      <c r="J84" s="22">
        <v>0</v>
      </c>
      <c r="K84" s="22">
        <v>0</v>
      </c>
    </row>
    <row r="85" spans="1:11">
      <c r="A85" s="21" t="s">
        <v>65</v>
      </c>
      <c r="B85" s="22"/>
      <c r="C85" s="22"/>
      <c r="D85" s="22"/>
      <c r="E85" s="22"/>
      <c r="F85" s="22"/>
      <c r="G85" s="22"/>
      <c r="H85" s="22"/>
      <c r="I85" s="22"/>
      <c r="J85" s="22"/>
      <c r="K85" s="22"/>
    </row>
    <row r="86" spans="1:11">
      <c r="A86" s="24" t="s">
        <v>79</v>
      </c>
      <c r="B86" s="22">
        <v>0</v>
      </c>
      <c r="C86" s="22">
        <v>0</v>
      </c>
      <c r="D86" s="22">
        <v>2</v>
      </c>
      <c r="E86" s="22">
        <v>1</v>
      </c>
      <c r="F86" s="22">
        <v>1</v>
      </c>
      <c r="G86" s="22">
        <v>1</v>
      </c>
      <c r="H86" s="22">
        <v>2</v>
      </c>
      <c r="I86" s="22">
        <v>5</v>
      </c>
      <c r="J86" s="22">
        <v>5</v>
      </c>
      <c r="K86" s="22">
        <v>3</v>
      </c>
    </row>
    <row r="87" spans="1:11">
      <c r="A87" s="21" t="s">
        <v>273</v>
      </c>
      <c r="B87" s="22">
        <v>0</v>
      </c>
      <c r="C87" s="22">
        <v>0</v>
      </c>
      <c r="D87" s="22">
        <v>2</v>
      </c>
      <c r="E87" s="22">
        <v>1</v>
      </c>
      <c r="F87" s="22">
        <v>1</v>
      </c>
      <c r="G87" s="22">
        <v>1</v>
      </c>
      <c r="H87" s="22">
        <v>2</v>
      </c>
      <c r="I87" s="22">
        <v>5</v>
      </c>
      <c r="J87" s="22">
        <v>5</v>
      </c>
      <c r="K87" s="22">
        <v>3</v>
      </c>
    </row>
    <row r="88" spans="1:11">
      <c r="A88" s="15" t="s">
        <v>304</v>
      </c>
      <c r="B88" s="22">
        <v>0</v>
      </c>
      <c r="C88" s="22">
        <v>0</v>
      </c>
      <c r="D88" s="22">
        <v>3</v>
      </c>
      <c r="E88" s="22">
        <v>1</v>
      </c>
      <c r="F88" s="22">
        <v>1</v>
      </c>
      <c r="G88" s="22">
        <v>1</v>
      </c>
      <c r="H88" s="22">
        <v>2</v>
      </c>
      <c r="I88" s="22">
        <v>5</v>
      </c>
      <c r="J88" s="22">
        <v>5</v>
      </c>
      <c r="K88" s="22">
        <v>3</v>
      </c>
    </row>
    <row r="89" spans="1:11">
      <c r="A89" s="15" t="s">
        <v>303</v>
      </c>
      <c r="B89" s="22"/>
      <c r="C89" s="22"/>
      <c r="D89" s="22"/>
      <c r="E89" s="22"/>
      <c r="F89" s="22"/>
      <c r="G89" s="22"/>
      <c r="H89" s="22"/>
      <c r="I89" s="22"/>
      <c r="J89" s="22"/>
      <c r="K89" s="22"/>
    </row>
    <row r="90" spans="1:11">
      <c r="A90" s="21" t="s">
        <v>42</v>
      </c>
      <c r="B90" s="22"/>
      <c r="C90" s="22"/>
      <c r="D90" s="22"/>
      <c r="E90" s="22"/>
      <c r="F90" s="22"/>
      <c r="G90" s="22"/>
      <c r="H90" s="22"/>
      <c r="I90" s="22"/>
      <c r="J90" s="22"/>
      <c r="K90" s="22"/>
    </row>
    <row r="91" spans="1:11">
      <c r="A91" s="24" t="s">
        <v>82</v>
      </c>
      <c r="B91" s="22">
        <v>17</v>
      </c>
      <c r="C91" s="22">
        <v>12</v>
      </c>
      <c r="D91" s="22">
        <v>5</v>
      </c>
      <c r="E91" s="22">
        <v>19</v>
      </c>
      <c r="F91" s="22">
        <v>8</v>
      </c>
      <c r="G91" s="22">
        <v>14</v>
      </c>
      <c r="H91" s="22">
        <v>9</v>
      </c>
      <c r="I91" s="22">
        <v>14</v>
      </c>
      <c r="J91" s="22">
        <v>4</v>
      </c>
      <c r="K91" s="22">
        <v>14</v>
      </c>
    </row>
    <row r="92" spans="1:11">
      <c r="A92" s="24" t="s">
        <v>83</v>
      </c>
      <c r="B92" s="22">
        <v>3</v>
      </c>
      <c r="C92" s="22">
        <v>1</v>
      </c>
      <c r="D92" s="22">
        <v>0</v>
      </c>
      <c r="E92" s="22">
        <v>0</v>
      </c>
      <c r="F92" s="22">
        <v>0</v>
      </c>
      <c r="G92" s="22">
        <v>0</v>
      </c>
      <c r="H92" s="22">
        <v>0</v>
      </c>
      <c r="I92" s="22">
        <v>0</v>
      </c>
      <c r="J92" s="22">
        <v>0</v>
      </c>
      <c r="K92" s="22">
        <v>0</v>
      </c>
    </row>
    <row r="93" spans="1:11">
      <c r="A93" s="24" t="s">
        <v>84</v>
      </c>
      <c r="B93" s="22">
        <v>8</v>
      </c>
      <c r="C93" s="22">
        <v>4</v>
      </c>
      <c r="D93" s="22">
        <v>2</v>
      </c>
      <c r="E93" s="22">
        <v>4</v>
      </c>
      <c r="F93" s="22">
        <v>1</v>
      </c>
      <c r="G93" s="22">
        <v>1</v>
      </c>
      <c r="H93" s="22">
        <v>2</v>
      </c>
      <c r="I93" s="22">
        <v>4</v>
      </c>
      <c r="J93" s="22">
        <v>1</v>
      </c>
      <c r="K93" s="22">
        <v>0</v>
      </c>
    </row>
    <row r="94" spans="1:11">
      <c r="A94" s="24" t="s">
        <v>85</v>
      </c>
      <c r="B94" s="22">
        <v>1</v>
      </c>
      <c r="C94" s="22">
        <v>3</v>
      </c>
      <c r="D94" s="22">
        <v>12</v>
      </c>
      <c r="E94" s="22">
        <v>8</v>
      </c>
      <c r="F94" s="22">
        <v>13</v>
      </c>
      <c r="G94" s="22">
        <v>17</v>
      </c>
      <c r="H94" s="22">
        <v>31</v>
      </c>
      <c r="I94" s="22">
        <v>17</v>
      </c>
      <c r="J94" s="22">
        <v>21</v>
      </c>
      <c r="K94" s="22">
        <v>10</v>
      </c>
    </row>
    <row r="95" spans="1:11">
      <c r="A95" s="24" t="s">
        <v>86</v>
      </c>
      <c r="B95" s="22">
        <v>11</v>
      </c>
      <c r="C95" s="22">
        <v>20</v>
      </c>
      <c r="D95" s="22">
        <v>12</v>
      </c>
      <c r="E95" s="22">
        <v>13</v>
      </c>
      <c r="F95" s="22">
        <v>18</v>
      </c>
      <c r="G95" s="22">
        <v>9</v>
      </c>
      <c r="H95" s="22">
        <v>18</v>
      </c>
      <c r="I95" s="22">
        <v>21</v>
      </c>
      <c r="J95" s="22">
        <v>13</v>
      </c>
      <c r="K95" s="22">
        <v>10</v>
      </c>
    </row>
    <row r="96" spans="1:11">
      <c r="A96" s="24" t="s">
        <v>87</v>
      </c>
      <c r="B96" s="22">
        <v>16</v>
      </c>
      <c r="C96" s="22">
        <v>11</v>
      </c>
      <c r="D96" s="22">
        <v>21</v>
      </c>
      <c r="E96" s="22">
        <v>19</v>
      </c>
      <c r="F96" s="22">
        <v>22</v>
      </c>
      <c r="G96" s="22">
        <v>7</v>
      </c>
      <c r="H96" s="22">
        <v>21</v>
      </c>
      <c r="I96" s="22">
        <v>16</v>
      </c>
      <c r="J96" s="22">
        <v>13</v>
      </c>
      <c r="K96" s="22">
        <v>18</v>
      </c>
    </row>
    <row r="97" spans="1:11">
      <c r="A97" s="24" t="s">
        <v>88</v>
      </c>
      <c r="B97" s="22">
        <v>2</v>
      </c>
      <c r="C97" s="22">
        <v>5</v>
      </c>
      <c r="D97" s="22">
        <v>13</v>
      </c>
      <c r="E97" s="22">
        <v>11</v>
      </c>
      <c r="F97" s="22">
        <v>5</v>
      </c>
      <c r="G97" s="22">
        <v>7</v>
      </c>
      <c r="H97" s="22">
        <v>20</v>
      </c>
      <c r="I97" s="22">
        <v>15</v>
      </c>
      <c r="J97" s="22">
        <v>6</v>
      </c>
      <c r="K97" s="22">
        <v>9</v>
      </c>
    </row>
    <row r="98" spans="1:11">
      <c r="A98" s="24" t="s">
        <v>89</v>
      </c>
      <c r="B98" s="22">
        <v>12</v>
      </c>
      <c r="C98" s="22">
        <v>17</v>
      </c>
      <c r="D98" s="22">
        <v>10</v>
      </c>
      <c r="E98" s="22">
        <v>9</v>
      </c>
      <c r="F98" s="22">
        <v>5</v>
      </c>
      <c r="G98" s="22">
        <v>5</v>
      </c>
      <c r="H98" s="22">
        <v>9</v>
      </c>
      <c r="I98" s="22">
        <v>7</v>
      </c>
      <c r="J98" s="22">
        <v>6</v>
      </c>
      <c r="K98" s="22">
        <v>8</v>
      </c>
    </row>
    <row r="99" spans="1:11">
      <c r="A99" s="24" t="s">
        <v>90</v>
      </c>
      <c r="B99" s="22">
        <v>6</v>
      </c>
      <c r="C99" s="22">
        <v>2</v>
      </c>
      <c r="D99" s="22">
        <v>0</v>
      </c>
      <c r="E99" s="22">
        <v>0</v>
      </c>
      <c r="F99" s="22">
        <v>1</v>
      </c>
      <c r="G99" s="22">
        <v>0</v>
      </c>
      <c r="H99" s="22">
        <v>0</v>
      </c>
      <c r="I99" s="22">
        <v>0</v>
      </c>
      <c r="J99" s="22">
        <v>0</v>
      </c>
      <c r="K99" s="22">
        <v>0</v>
      </c>
    </row>
    <row r="100" spans="1:11">
      <c r="A100" s="21" t="s">
        <v>270</v>
      </c>
      <c r="B100" s="22">
        <v>76</v>
      </c>
      <c r="C100" s="22">
        <v>75</v>
      </c>
      <c r="D100" s="22">
        <v>75</v>
      </c>
      <c r="E100" s="22">
        <v>83</v>
      </c>
      <c r="F100" s="22">
        <v>73</v>
      </c>
      <c r="G100" s="22">
        <v>60</v>
      </c>
      <c r="H100" s="22">
        <v>110</v>
      </c>
      <c r="I100" s="22">
        <v>94</v>
      </c>
      <c r="J100" s="22">
        <v>64</v>
      </c>
      <c r="K100" s="22">
        <v>69</v>
      </c>
    </row>
    <row r="101" spans="1:11">
      <c r="A101" s="21" t="s">
        <v>92</v>
      </c>
      <c r="B101" s="22"/>
      <c r="C101" s="22"/>
      <c r="D101" s="22"/>
      <c r="E101" s="22"/>
      <c r="F101" s="22"/>
      <c r="G101" s="22"/>
      <c r="H101" s="22"/>
      <c r="I101" s="22"/>
      <c r="J101" s="22"/>
      <c r="K101" s="22"/>
    </row>
    <row r="102" spans="1:11">
      <c r="A102" s="24" t="s">
        <v>95</v>
      </c>
      <c r="B102" s="22">
        <v>0</v>
      </c>
      <c r="C102" s="22">
        <v>0</v>
      </c>
      <c r="D102" s="22">
        <v>0</v>
      </c>
      <c r="E102" s="22">
        <v>0</v>
      </c>
      <c r="F102" s="22">
        <v>0</v>
      </c>
      <c r="G102" s="22">
        <v>0</v>
      </c>
      <c r="H102" s="22">
        <v>19</v>
      </c>
      <c r="I102" s="22">
        <v>16</v>
      </c>
      <c r="J102" s="22">
        <v>19</v>
      </c>
      <c r="K102" s="22">
        <v>13</v>
      </c>
    </row>
    <row r="103" spans="1:11">
      <c r="A103" s="24" t="s">
        <v>93</v>
      </c>
      <c r="B103" s="22">
        <v>0</v>
      </c>
      <c r="C103" s="22">
        <v>0</v>
      </c>
      <c r="D103" s="22">
        <v>0</v>
      </c>
      <c r="E103" s="22">
        <v>0</v>
      </c>
      <c r="F103" s="22">
        <v>0</v>
      </c>
      <c r="G103" s="22">
        <v>0</v>
      </c>
      <c r="H103" s="22">
        <v>63</v>
      </c>
      <c r="I103" s="22">
        <v>74</v>
      </c>
      <c r="J103" s="22">
        <v>81</v>
      </c>
      <c r="K103" s="22">
        <v>68</v>
      </c>
    </row>
    <row r="104" spans="1:11">
      <c r="A104" s="24" t="s">
        <v>155</v>
      </c>
      <c r="B104" s="22">
        <v>0</v>
      </c>
      <c r="C104" s="22">
        <v>0</v>
      </c>
      <c r="D104" s="22">
        <v>0</v>
      </c>
      <c r="E104" s="22">
        <v>0</v>
      </c>
      <c r="F104" s="22">
        <v>0</v>
      </c>
      <c r="G104" s="22">
        <v>0</v>
      </c>
      <c r="H104" s="22">
        <v>0</v>
      </c>
      <c r="I104" s="22">
        <v>0</v>
      </c>
      <c r="J104" s="22">
        <v>6</v>
      </c>
      <c r="K104" s="22">
        <v>11</v>
      </c>
    </row>
    <row r="105" spans="1:11">
      <c r="A105" s="24" t="s">
        <v>96</v>
      </c>
      <c r="B105" s="22">
        <v>0</v>
      </c>
      <c r="C105" s="22">
        <v>0</v>
      </c>
      <c r="D105" s="22">
        <v>0</v>
      </c>
      <c r="E105" s="22">
        <v>0</v>
      </c>
      <c r="F105" s="22">
        <v>0</v>
      </c>
      <c r="G105" s="22">
        <v>0</v>
      </c>
      <c r="H105" s="22">
        <v>7</v>
      </c>
      <c r="I105" s="22">
        <v>12</v>
      </c>
      <c r="J105" s="22">
        <v>9</v>
      </c>
      <c r="K105" s="22">
        <v>7</v>
      </c>
    </row>
    <row r="106" spans="1:11">
      <c r="A106" s="24" t="s">
        <v>94</v>
      </c>
      <c r="B106" s="22">
        <v>0</v>
      </c>
      <c r="C106" s="22">
        <v>0</v>
      </c>
      <c r="D106" s="22">
        <v>0</v>
      </c>
      <c r="E106" s="22">
        <v>0</v>
      </c>
      <c r="F106" s="22">
        <v>0</v>
      </c>
      <c r="G106" s="22">
        <v>0</v>
      </c>
      <c r="H106" s="22">
        <v>13</v>
      </c>
      <c r="I106" s="22">
        <v>16</v>
      </c>
      <c r="J106" s="22">
        <v>20</v>
      </c>
      <c r="K106" s="22">
        <v>15</v>
      </c>
    </row>
    <row r="107" spans="1:11">
      <c r="A107" s="21" t="s">
        <v>282</v>
      </c>
      <c r="B107" s="22">
        <v>0</v>
      </c>
      <c r="C107" s="22">
        <v>0</v>
      </c>
      <c r="D107" s="22">
        <v>0</v>
      </c>
      <c r="E107" s="22">
        <v>0</v>
      </c>
      <c r="F107" s="22">
        <v>0</v>
      </c>
      <c r="G107" s="22">
        <v>0</v>
      </c>
      <c r="H107" s="22">
        <v>102</v>
      </c>
      <c r="I107" s="22">
        <v>118</v>
      </c>
      <c r="J107" s="22">
        <v>135</v>
      </c>
      <c r="K107" s="22">
        <v>114</v>
      </c>
    </row>
    <row r="108" spans="1:11">
      <c r="A108" s="21" t="s">
        <v>47</v>
      </c>
      <c r="B108" s="22"/>
      <c r="C108" s="22"/>
      <c r="D108" s="22"/>
      <c r="E108" s="22"/>
      <c r="F108" s="22"/>
      <c r="G108" s="22"/>
      <c r="H108" s="22"/>
      <c r="I108" s="22"/>
      <c r="J108" s="22"/>
      <c r="K108" s="22"/>
    </row>
    <row r="109" spans="1:11">
      <c r="A109" s="24" t="s">
        <v>97</v>
      </c>
      <c r="B109" s="22">
        <v>2</v>
      </c>
      <c r="C109" s="22">
        <v>3</v>
      </c>
      <c r="D109" s="22">
        <v>2</v>
      </c>
      <c r="E109" s="22">
        <v>5</v>
      </c>
      <c r="F109" s="22">
        <v>3</v>
      </c>
      <c r="G109" s="22">
        <v>3</v>
      </c>
      <c r="H109" s="22">
        <v>6</v>
      </c>
      <c r="I109" s="22">
        <v>1</v>
      </c>
      <c r="J109" s="22">
        <v>1</v>
      </c>
      <c r="K109" s="22">
        <v>5</v>
      </c>
    </row>
    <row r="110" spans="1:11">
      <c r="A110" s="24" t="s">
        <v>98</v>
      </c>
      <c r="B110" s="22">
        <v>49</v>
      </c>
      <c r="C110" s="22">
        <v>58</v>
      </c>
      <c r="D110" s="22">
        <v>47</v>
      </c>
      <c r="E110" s="22">
        <v>45</v>
      </c>
      <c r="F110" s="22">
        <v>53</v>
      </c>
      <c r="G110" s="22">
        <v>52</v>
      </c>
      <c r="H110" s="22">
        <v>46</v>
      </c>
      <c r="I110" s="22">
        <v>48</v>
      </c>
      <c r="J110" s="22">
        <v>63</v>
      </c>
      <c r="K110" s="22">
        <v>53</v>
      </c>
    </row>
    <row r="111" spans="1:11">
      <c r="A111" s="24" t="s">
        <v>101</v>
      </c>
      <c r="B111" s="22">
        <v>75</v>
      </c>
      <c r="C111" s="22">
        <v>78</v>
      </c>
      <c r="D111" s="22">
        <v>102</v>
      </c>
      <c r="E111" s="22">
        <v>79</v>
      </c>
      <c r="F111" s="22">
        <v>93</v>
      </c>
      <c r="G111" s="22">
        <v>92</v>
      </c>
      <c r="H111" s="22">
        <v>90</v>
      </c>
      <c r="I111" s="22">
        <v>103</v>
      </c>
      <c r="J111" s="22">
        <v>88</v>
      </c>
      <c r="K111" s="22">
        <v>78</v>
      </c>
    </row>
    <row r="112" spans="1:11">
      <c r="A112" s="24" t="s">
        <v>100</v>
      </c>
      <c r="B112" s="22">
        <v>108</v>
      </c>
      <c r="C112" s="22">
        <v>84</v>
      </c>
      <c r="D112" s="22">
        <v>82</v>
      </c>
      <c r="E112" s="22">
        <v>79</v>
      </c>
      <c r="F112" s="22">
        <v>81</v>
      </c>
      <c r="G112" s="22">
        <v>79</v>
      </c>
      <c r="H112" s="22">
        <v>66</v>
      </c>
      <c r="I112" s="22">
        <v>67</v>
      </c>
      <c r="J112" s="22">
        <v>77</v>
      </c>
      <c r="K112" s="22">
        <v>64</v>
      </c>
    </row>
    <row r="113" spans="1:11">
      <c r="A113" s="24" t="s">
        <v>102</v>
      </c>
      <c r="B113" s="22">
        <v>35</v>
      </c>
      <c r="C113" s="22">
        <v>38</v>
      </c>
      <c r="D113" s="22">
        <v>34</v>
      </c>
      <c r="E113" s="22">
        <v>43</v>
      </c>
      <c r="F113" s="22">
        <v>41</v>
      </c>
      <c r="G113" s="22">
        <v>47</v>
      </c>
      <c r="H113" s="22">
        <v>52</v>
      </c>
      <c r="I113" s="22">
        <v>43</v>
      </c>
      <c r="J113" s="22">
        <v>48</v>
      </c>
      <c r="K113" s="22">
        <v>45</v>
      </c>
    </row>
    <row r="114" spans="1:11">
      <c r="A114" s="24" t="s">
        <v>103</v>
      </c>
      <c r="B114" s="22">
        <v>89</v>
      </c>
      <c r="C114" s="22">
        <v>87</v>
      </c>
      <c r="D114" s="22">
        <v>70</v>
      </c>
      <c r="E114" s="22">
        <v>85</v>
      </c>
      <c r="F114" s="22">
        <v>83</v>
      </c>
      <c r="G114" s="22">
        <v>74</v>
      </c>
      <c r="H114" s="22">
        <v>70</v>
      </c>
      <c r="I114" s="22">
        <v>105</v>
      </c>
      <c r="J114" s="22">
        <v>93</v>
      </c>
      <c r="K114" s="22">
        <v>74</v>
      </c>
    </row>
    <row r="115" spans="1:11">
      <c r="A115" s="24" t="s">
        <v>99</v>
      </c>
      <c r="B115" s="22">
        <v>1</v>
      </c>
      <c r="C115" s="22">
        <v>4</v>
      </c>
      <c r="D115" s="22">
        <v>2</v>
      </c>
      <c r="E115" s="22">
        <v>2</v>
      </c>
      <c r="F115" s="22">
        <v>2</v>
      </c>
      <c r="G115" s="22">
        <v>2</v>
      </c>
      <c r="H115" s="22">
        <v>3</v>
      </c>
      <c r="I115" s="22">
        <v>2</v>
      </c>
      <c r="J115" s="22">
        <v>11</v>
      </c>
      <c r="K115" s="22">
        <v>4</v>
      </c>
    </row>
    <row r="116" spans="1:11">
      <c r="A116" s="24" t="s">
        <v>104</v>
      </c>
      <c r="B116" s="22">
        <v>26</v>
      </c>
      <c r="C116" s="22">
        <v>32</v>
      </c>
      <c r="D116" s="22">
        <v>38</v>
      </c>
      <c r="E116" s="22">
        <v>38</v>
      </c>
      <c r="F116" s="22">
        <v>41</v>
      </c>
      <c r="G116" s="22">
        <v>38</v>
      </c>
      <c r="H116" s="22">
        <v>38</v>
      </c>
      <c r="I116" s="22">
        <v>31</v>
      </c>
      <c r="J116" s="22">
        <v>44</v>
      </c>
      <c r="K116" s="22">
        <v>29</v>
      </c>
    </row>
    <row r="117" spans="1:11">
      <c r="A117" s="24" t="s">
        <v>105</v>
      </c>
      <c r="B117" s="22">
        <v>7</v>
      </c>
      <c r="C117" s="22">
        <v>9</v>
      </c>
      <c r="D117" s="22">
        <v>11</v>
      </c>
      <c r="E117" s="22">
        <v>11</v>
      </c>
      <c r="F117" s="22">
        <v>21</v>
      </c>
      <c r="G117" s="22">
        <v>17</v>
      </c>
      <c r="H117" s="22">
        <v>11</v>
      </c>
      <c r="I117" s="22">
        <v>3</v>
      </c>
      <c r="J117" s="22">
        <v>6</v>
      </c>
      <c r="K117" s="22">
        <v>7</v>
      </c>
    </row>
    <row r="118" spans="1:11">
      <c r="A118" s="24" t="s">
        <v>106</v>
      </c>
      <c r="B118" s="22">
        <v>4</v>
      </c>
      <c r="C118" s="22">
        <v>2</v>
      </c>
      <c r="D118" s="22">
        <v>1</v>
      </c>
      <c r="E118" s="22">
        <v>5</v>
      </c>
      <c r="F118" s="22">
        <v>7</v>
      </c>
      <c r="G118" s="22">
        <v>2</v>
      </c>
      <c r="H118" s="22">
        <v>2</v>
      </c>
      <c r="I118" s="22">
        <v>1</v>
      </c>
      <c r="J118" s="22">
        <v>5</v>
      </c>
      <c r="K118" s="22">
        <v>3</v>
      </c>
    </row>
    <row r="119" spans="1:11">
      <c r="A119" s="24" t="s">
        <v>459</v>
      </c>
      <c r="B119" s="22">
        <v>0</v>
      </c>
      <c r="C119" s="22">
        <v>0</v>
      </c>
      <c r="D119" s="22">
        <v>0</v>
      </c>
      <c r="E119" s="22">
        <v>0</v>
      </c>
      <c r="F119" s="22">
        <v>0</v>
      </c>
      <c r="G119" s="22">
        <v>0</v>
      </c>
      <c r="H119" s="22">
        <v>0</v>
      </c>
      <c r="I119" s="22">
        <v>0</v>
      </c>
      <c r="J119" s="22">
        <v>1</v>
      </c>
      <c r="K119" s="22">
        <v>1</v>
      </c>
    </row>
    <row r="120" spans="1:11">
      <c r="A120" s="24" t="s">
        <v>109</v>
      </c>
      <c r="B120" s="22">
        <v>22</v>
      </c>
      <c r="C120" s="22">
        <v>26</v>
      </c>
      <c r="D120" s="22">
        <v>29</v>
      </c>
      <c r="E120" s="22">
        <v>25</v>
      </c>
      <c r="F120" s="22">
        <v>30</v>
      </c>
      <c r="G120" s="22">
        <v>34</v>
      </c>
      <c r="H120" s="22">
        <v>29</v>
      </c>
      <c r="I120" s="22">
        <v>23</v>
      </c>
      <c r="J120" s="22">
        <v>20</v>
      </c>
      <c r="K120" s="22">
        <v>21</v>
      </c>
    </row>
    <row r="121" spans="1:11">
      <c r="A121" s="24" t="s">
        <v>107</v>
      </c>
      <c r="B121" s="22">
        <v>187</v>
      </c>
      <c r="C121" s="22">
        <v>208</v>
      </c>
      <c r="D121" s="22">
        <v>249</v>
      </c>
      <c r="E121" s="22">
        <v>220</v>
      </c>
      <c r="F121" s="22">
        <v>264</v>
      </c>
      <c r="G121" s="22">
        <v>294</v>
      </c>
      <c r="H121" s="22">
        <v>282</v>
      </c>
      <c r="I121" s="22">
        <v>263</v>
      </c>
      <c r="J121" s="22">
        <v>266</v>
      </c>
      <c r="K121" s="22">
        <v>274</v>
      </c>
    </row>
    <row r="122" spans="1:11">
      <c r="A122" s="24" t="s">
        <v>110</v>
      </c>
      <c r="B122" s="22">
        <v>0</v>
      </c>
      <c r="C122" s="22">
        <v>0</v>
      </c>
      <c r="D122" s="22">
        <v>0</v>
      </c>
      <c r="E122" s="22">
        <v>0</v>
      </c>
      <c r="F122" s="22">
        <v>0</v>
      </c>
      <c r="G122" s="22">
        <v>0</v>
      </c>
      <c r="H122" s="22">
        <v>25</v>
      </c>
      <c r="I122" s="22">
        <v>50</v>
      </c>
      <c r="J122" s="22">
        <v>36</v>
      </c>
      <c r="K122" s="22">
        <v>23</v>
      </c>
    </row>
    <row r="123" spans="1:11">
      <c r="A123" s="24" t="s">
        <v>108</v>
      </c>
      <c r="B123" s="22">
        <v>0</v>
      </c>
      <c r="C123" s="22">
        <v>0</v>
      </c>
      <c r="D123" s="22">
        <v>0</v>
      </c>
      <c r="E123" s="22">
        <v>0</v>
      </c>
      <c r="F123" s="22">
        <v>0</v>
      </c>
      <c r="G123" s="22">
        <v>0</v>
      </c>
      <c r="H123" s="22">
        <v>2</v>
      </c>
      <c r="I123" s="22">
        <v>2</v>
      </c>
      <c r="J123" s="22">
        <v>1</v>
      </c>
      <c r="K123" s="22">
        <v>4</v>
      </c>
    </row>
    <row r="124" spans="1:11">
      <c r="A124" s="24" t="s">
        <v>486</v>
      </c>
      <c r="B124" s="22">
        <v>0</v>
      </c>
      <c r="C124" s="22">
        <v>0</v>
      </c>
      <c r="D124" s="22">
        <v>0</v>
      </c>
      <c r="E124" s="22">
        <v>0</v>
      </c>
      <c r="F124" s="22">
        <v>0</v>
      </c>
      <c r="G124" s="22">
        <v>0</v>
      </c>
      <c r="H124" s="22">
        <v>0</v>
      </c>
      <c r="I124" s="22">
        <v>0</v>
      </c>
      <c r="J124" s="22">
        <v>0</v>
      </c>
      <c r="K124" s="22">
        <v>2</v>
      </c>
    </row>
    <row r="125" spans="1:11">
      <c r="A125" s="24" t="s">
        <v>111</v>
      </c>
      <c r="B125" s="22">
        <v>0</v>
      </c>
      <c r="C125" s="22">
        <v>0</v>
      </c>
      <c r="D125" s="22">
        <v>0</v>
      </c>
      <c r="E125" s="22">
        <v>0</v>
      </c>
      <c r="F125" s="22">
        <v>0</v>
      </c>
      <c r="G125" s="22">
        <v>0</v>
      </c>
      <c r="H125" s="22">
        <v>2</v>
      </c>
      <c r="I125" s="22">
        <v>2</v>
      </c>
      <c r="J125" s="22">
        <v>1</v>
      </c>
      <c r="K125" s="22">
        <v>0</v>
      </c>
    </row>
    <row r="126" spans="1:11">
      <c r="A126" s="21" t="s">
        <v>271</v>
      </c>
      <c r="B126" s="22">
        <v>605</v>
      </c>
      <c r="C126" s="22">
        <v>629</v>
      </c>
      <c r="D126" s="22">
        <v>667</v>
      </c>
      <c r="E126" s="22">
        <v>637</v>
      </c>
      <c r="F126" s="22">
        <v>719</v>
      </c>
      <c r="G126" s="22">
        <v>734</v>
      </c>
      <c r="H126" s="22">
        <v>724</v>
      </c>
      <c r="I126" s="22">
        <v>744</v>
      </c>
      <c r="J126" s="22">
        <v>761</v>
      </c>
      <c r="K126" s="22">
        <v>687</v>
      </c>
    </row>
    <row r="127" spans="1:11">
      <c r="A127" s="21" t="s">
        <v>55</v>
      </c>
      <c r="B127" s="22"/>
      <c r="C127" s="22"/>
      <c r="D127" s="22"/>
      <c r="E127" s="22"/>
      <c r="F127" s="22"/>
      <c r="G127" s="22"/>
      <c r="H127" s="22"/>
      <c r="I127" s="22"/>
      <c r="J127" s="22"/>
      <c r="K127" s="22"/>
    </row>
    <row r="128" spans="1:11">
      <c r="A128" s="24" t="s">
        <v>112</v>
      </c>
      <c r="B128" s="22">
        <v>16</v>
      </c>
      <c r="C128" s="22">
        <v>10</v>
      </c>
      <c r="D128" s="22">
        <v>3</v>
      </c>
      <c r="E128" s="22">
        <v>3</v>
      </c>
      <c r="F128" s="22">
        <v>8</v>
      </c>
      <c r="G128" s="22">
        <v>4</v>
      </c>
      <c r="H128" s="22">
        <v>10</v>
      </c>
      <c r="I128" s="22">
        <v>10</v>
      </c>
      <c r="J128" s="22">
        <v>10</v>
      </c>
      <c r="K128" s="22">
        <v>21</v>
      </c>
    </row>
    <row r="129" spans="1:11">
      <c r="A129" s="24" t="s">
        <v>113</v>
      </c>
      <c r="B129" s="22">
        <v>14</v>
      </c>
      <c r="C129" s="22">
        <v>28</v>
      </c>
      <c r="D129" s="22">
        <v>22</v>
      </c>
      <c r="E129" s="22">
        <v>19</v>
      </c>
      <c r="F129" s="22">
        <v>19</v>
      </c>
      <c r="G129" s="22">
        <v>21</v>
      </c>
      <c r="H129" s="22">
        <v>19</v>
      </c>
      <c r="I129" s="22">
        <v>20</v>
      </c>
      <c r="J129" s="22">
        <v>19</v>
      </c>
      <c r="K129" s="22">
        <v>17</v>
      </c>
    </row>
    <row r="130" spans="1:11">
      <c r="A130" s="24" t="s">
        <v>114</v>
      </c>
      <c r="B130" s="22">
        <v>0</v>
      </c>
      <c r="C130" s="22">
        <v>0</v>
      </c>
      <c r="D130" s="22">
        <v>0</v>
      </c>
      <c r="E130" s="22">
        <v>0</v>
      </c>
      <c r="F130" s="22">
        <v>1</v>
      </c>
      <c r="G130" s="22">
        <v>1</v>
      </c>
      <c r="H130" s="22">
        <v>0</v>
      </c>
      <c r="I130" s="22">
        <v>1</v>
      </c>
      <c r="J130" s="22">
        <v>2</v>
      </c>
      <c r="K130" s="22">
        <v>1</v>
      </c>
    </row>
    <row r="131" spans="1:11">
      <c r="A131" s="24" t="s">
        <v>487</v>
      </c>
      <c r="B131" s="22">
        <v>0</v>
      </c>
      <c r="C131" s="22">
        <v>0</v>
      </c>
      <c r="D131" s="22">
        <v>0</v>
      </c>
      <c r="E131" s="22">
        <v>0</v>
      </c>
      <c r="F131" s="22">
        <v>0</v>
      </c>
      <c r="G131" s="22">
        <v>0</v>
      </c>
      <c r="H131" s="22">
        <v>0</v>
      </c>
      <c r="I131" s="22">
        <v>0</v>
      </c>
      <c r="J131" s="22">
        <v>0</v>
      </c>
      <c r="K131" s="22">
        <v>1</v>
      </c>
    </row>
    <row r="132" spans="1:11">
      <c r="A132" s="24" t="s">
        <v>460</v>
      </c>
      <c r="B132" s="22">
        <v>0</v>
      </c>
      <c r="C132" s="22">
        <v>0</v>
      </c>
      <c r="D132" s="22">
        <v>0</v>
      </c>
      <c r="E132" s="22">
        <v>0</v>
      </c>
      <c r="F132" s="22">
        <v>0</v>
      </c>
      <c r="G132" s="22">
        <v>0</v>
      </c>
      <c r="H132" s="22">
        <v>0</v>
      </c>
      <c r="I132" s="22">
        <v>0</v>
      </c>
      <c r="J132" s="22">
        <v>3</v>
      </c>
      <c r="K132" s="22">
        <v>15</v>
      </c>
    </row>
    <row r="133" spans="1:11">
      <c r="A133" s="24" t="s">
        <v>115</v>
      </c>
      <c r="B133" s="22">
        <v>5</v>
      </c>
      <c r="C133" s="22">
        <v>12</v>
      </c>
      <c r="D133" s="22">
        <v>6</v>
      </c>
      <c r="E133" s="22">
        <v>8</v>
      </c>
      <c r="F133" s="22">
        <v>13</v>
      </c>
      <c r="G133" s="22">
        <v>11</v>
      </c>
      <c r="H133" s="22">
        <v>9</v>
      </c>
      <c r="I133" s="22">
        <v>10</v>
      </c>
      <c r="J133" s="22">
        <v>12</v>
      </c>
      <c r="K133" s="22">
        <v>2</v>
      </c>
    </row>
    <row r="134" spans="1:11">
      <c r="A134" s="21" t="s">
        <v>272</v>
      </c>
      <c r="B134" s="22">
        <v>35</v>
      </c>
      <c r="C134" s="22">
        <v>50</v>
      </c>
      <c r="D134" s="22">
        <v>31</v>
      </c>
      <c r="E134" s="22">
        <v>30</v>
      </c>
      <c r="F134" s="22">
        <v>41</v>
      </c>
      <c r="G134" s="22">
        <v>37</v>
      </c>
      <c r="H134" s="22">
        <v>38</v>
      </c>
      <c r="I134" s="22">
        <v>41</v>
      </c>
      <c r="J134" s="22">
        <v>46</v>
      </c>
      <c r="K134" s="22">
        <v>57</v>
      </c>
    </row>
    <row r="135" spans="1:11">
      <c r="A135" s="21" t="s">
        <v>81</v>
      </c>
      <c r="B135" s="22"/>
      <c r="C135" s="22"/>
      <c r="D135" s="22"/>
      <c r="E135" s="22"/>
      <c r="F135" s="22"/>
      <c r="G135" s="22"/>
      <c r="H135" s="22"/>
      <c r="I135" s="22"/>
      <c r="J135" s="22"/>
      <c r="K135" s="22"/>
    </row>
    <row r="136" spans="1:11">
      <c r="A136" s="24" t="s">
        <v>95</v>
      </c>
      <c r="B136" s="22">
        <v>30</v>
      </c>
      <c r="C136" s="22">
        <v>32</v>
      </c>
      <c r="D136" s="22">
        <v>17</v>
      </c>
      <c r="E136" s="22">
        <v>19</v>
      </c>
      <c r="F136" s="22">
        <v>21</v>
      </c>
      <c r="G136" s="22">
        <v>17</v>
      </c>
      <c r="H136" s="22">
        <v>1</v>
      </c>
      <c r="I136" s="22">
        <v>0</v>
      </c>
      <c r="J136" s="22">
        <v>0</v>
      </c>
      <c r="K136" s="22">
        <v>0</v>
      </c>
    </row>
    <row r="137" spans="1:11">
      <c r="A137" s="24" t="s">
        <v>119</v>
      </c>
      <c r="B137" s="22">
        <v>10</v>
      </c>
      <c r="C137" s="22">
        <v>9</v>
      </c>
      <c r="D137" s="22">
        <v>3</v>
      </c>
      <c r="E137" s="22">
        <v>5</v>
      </c>
      <c r="F137" s="22">
        <v>2</v>
      </c>
      <c r="G137" s="22">
        <v>8</v>
      </c>
      <c r="H137" s="22">
        <v>0</v>
      </c>
      <c r="I137" s="22">
        <v>0</v>
      </c>
      <c r="J137" s="22">
        <v>0</v>
      </c>
      <c r="K137" s="22">
        <v>0</v>
      </c>
    </row>
    <row r="138" spans="1:11">
      <c r="A138" s="24" t="s">
        <v>96</v>
      </c>
      <c r="B138" s="22">
        <v>15</v>
      </c>
      <c r="C138" s="22">
        <v>12</v>
      </c>
      <c r="D138" s="22">
        <v>5</v>
      </c>
      <c r="E138" s="22">
        <v>6</v>
      </c>
      <c r="F138" s="22">
        <v>11</v>
      </c>
      <c r="G138" s="22">
        <v>11</v>
      </c>
      <c r="H138" s="22">
        <v>2</v>
      </c>
      <c r="I138" s="22">
        <v>0</v>
      </c>
      <c r="J138" s="22">
        <v>0</v>
      </c>
      <c r="K138" s="22">
        <v>0</v>
      </c>
    </row>
    <row r="139" spans="1:11">
      <c r="A139" s="24" t="s">
        <v>151</v>
      </c>
      <c r="B139" s="22">
        <v>1</v>
      </c>
      <c r="C139" s="22">
        <v>0</v>
      </c>
      <c r="D139" s="22">
        <v>0</v>
      </c>
      <c r="E139" s="22">
        <v>0</v>
      </c>
      <c r="F139" s="22">
        <v>0</v>
      </c>
      <c r="G139" s="22">
        <v>0</v>
      </c>
      <c r="H139" s="22">
        <v>0</v>
      </c>
      <c r="I139" s="22">
        <v>0</v>
      </c>
      <c r="J139" s="22">
        <v>0</v>
      </c>
      <c r="K139" s="22">
        <v>0</v>
      </c>
    </row>
    <row r="140" spans="1:11">
      <c r="A140" s="24" t="s">
        <v>152</v>
      </c>
      <c r="B140" s="22">
        <v>2</v>
      </c>
      <c r="C140" s="22">
        <v>0</v>
      </c>
      <c r="D140" s="22">
        <v>0</v>
      </c>
      <c r="E140" s="22">
        <v>0</v>
      </c>
      <c r="F140" s="22">
        <v>0</v>
      </c>
      <c r="G140" s="22">
        <v>0</v>
      </c>
      <c r="H140" s="22">
        <v>0</v>
      </c>
      <c r="I140" s="22">
        <v>0</v>
      </c>
      <c r="J140" s="22">
        <v>0</v>
      </c>
      <c r="K140" s="22">
        <v>0</v>
      </c>
    </row>
    <row r="141" spans="1:11">
      <c r="A141" s="24" t="s">
        <v>110</v>
      </c>
      <c r="B141" s="22">
        <v>23</v>
      </c>
      <c r="C141" s="22">
        <v>34</v>
      </c>
      <c r="D141" s="22">
        <v>23</v>
      </c>
      <c r="E141" s="22">
        <v>26</v>
      </c>
      <c r="F141" s="22">
        <v>34</v>
      </c>
      <c r="G141" s="22">
        <v>38</v>
      </c>
      <c r="H141" s="22">
        <v>3</v>
      </c>
      <c r="I141" s="22">
        <v>0</v>
      </c>
      <c r="J141" s="22">
        <v>0</v>
      </c>
      <c r="K141" s="22">
        <v>0</v>
      </c>
    </row>
    <row r="142" spans="1:11">
      <c r="A142" s="24" t="s">
        <v>111</v>
      </c>
      <c r="B142" s="22">
        <v>5</v>
      </c>
      <c r="C142" s="22">
        <v>5</v>
      </c>
      <c r="D142" s="22">
        <v>3</v>
      </c>
      <c r="E142" s="22">
        <v>2</v>
      </c>
      <c r="F142" s="22">
        <v>7</v>
      </c>
      <c r="G142" s="22">
        <v>3</v>
      </c>
      <c r="H142" s="22">
        <v>1</v>
      </c>
      <c r="I142" s="22">
        <v>0</v>
      </c>
      <c r="J142" s="22">
        <v>0</v>
      </c>
      <c r="K142" s="22">
        <v>0</v>
      </c>
    </row>
    <row r="143" spans="1:11">
      <c r="A143" s="21" t="s">
        <v>280</v>
      </c>
      <c r="B143" s="22">
        <v>86</v>
      </c>
      <c r="C143" s="22">
        <v>92</v>
      </c>
      <c r="D143" s="22">
        <v>51</v>
      </c>
      <c r="E143" s="22">
        <v>58</v>
      </c>
      <c r="F143" s="22">
        <v>75</v>
      </c>
      <c r="G143" s="22">
        <v>77</v>
      </c>
      <c r="H143" s="22">
        <v>7</v>
      </c>
      <c r="I143" s="22">
        <v>0</v>
      </c>
      <c r="J143" s="22">
        <v>0</v>
      </c>
      <c r="K143" s="22">
        <v>0</v>
      </c>
    </row>
    <row r="144" spans="1:11">
      <c r="A144" s="21" t="s">
        <v>65</v>
      </c>
      <c r="B144" s="22"/>
      <c r="C144" s="22"/>
      <c r="D144" s="22"/>
      <c r="E144" s="22"/>
      <c r="F144" s="22"/>
      <c r="G144" s="22"/>
      <c r="H144" s="22"/>
      <c r="I144" s="22"/>
      <c r="J144" s="22"/>
      <c r="K144" s="22"/>
    </row>
    <row r="145" spans="1:11">
      <c r="A145" s="24" t="s">
        <v>120</v>
      </c>
      <c r="B145" s="22">
        <v>6</v>
      </c>
      <c r="C145" s="22">
        <v>7</v>
      </c>
      <c r="D145" s="22">
        <v>3</v>
      </c>
      <c r="E145" s="22">
        <v>5</v>
      </c>
      <c r="F145" s="22">
        <v>3</v>
      </c>
      <c r="G145" s="22">
        <v>2</v>
      </c>
      <c r="H145" s="22">
        <v>2</v>
      </c>
      <c r="I145" s="22">
        <v>0</v>
      </c>
      <c r="J145" s="22">
        <v>1</v>
      </c>
      <c r="K145" s="22">
        <v>4</v>
      </c>
    </row>
    <row r="146" spans="1:11">
      <c r="A146" s="24" t="s">
        <v>121</v>
      </c>
      <c r="B146" s="22">
        <v>0</v>
      </c>
      <c r="C146" s="22">
        <v>0</v>
      </c>
      <c r="D146" s="22">
        <v>2</v>
      </c>
      <c r="E146" s="22">
        <v>1</v>
      </c>
      <c r="F146" s="22">
        <v>3</v>
      </c>
      <c r="G146" s="22">
        <v>2</v>
      </c>
      <c r="H146" s="22">
        <v>1</v>
      </c>
      <c r="I146" s="22">
        <v>2</v>
      </c>
      <c r="J146" s="22">
        <v>3</v>
      </c>
      <c r="K146" s="22">
        <v>1</v>
      </c>
    </row>
    <row r="147" spans="1:11">
      <c r="A147" s="24" t="s">
        <v>133</v>
      </c>
      <c r="B147" s="22">
        <v>4</v>
      </c>
      <c r="C147" s="22">
        <v>1</v>
      </c>
      <c r="D147" s="22">
        <v>1</v>
      </c>
      <c r="E147" s="22">
        <v>3</v>
      </c>
      <c r="F147" s="22">
        <v>7</v>
      </c>
      <c r="G147" s="22">
        <v>9</v>
      </c>
      <c r="H147" s="22">
        <v>3</v>
      </c>
      <c r="I147" s="22">
        <v>7</v>
      </c>
      <c r="J147" s="22">
        <v>0</v>
      </c>
      <c r="K147" s="22">
        <v>4</v>
      </c>
    </row>
    <row r="148" spans="1:11">
      <c r="A148" s="24" t="s">
        <v>138</v>
      </c>
      <c r="B148" s="22">
        <v>7</v>
      </c>
      <c r="C148" s="22">
        <v>4</v>
      </c>
      <c r="D148" s="22">
        <v>7</v>
      </c>
      <c r="E148" s="22">
        <v>9</v>
      </c>
      <c r="F148" s="22">
        <v>4</v>
      </c>
      <c r="G148" s="22">
        <v>7</v>
      </c>
      <c r="H148" s="22">
        <v>5</v>
      </c>
      <c r="I148" s="22">
        <v>12</v>
      </c>
      <c r="J148" s="22">
        <v>6</v>
      </c>
      <c r="K148" s="22">
        <v>7</v>
      </c>
    </row>
    <row r="149" spans="1:11">
      <c r="A149" s="24" t="s">
        <v>139</v>
      </c>
      <c r="B149" s="22">
        <v>4</v>
      </c>
      <c r="C149" s="22">
        <v>3</v>
      </c>
      <c r="D149" s="22">
        <v>6</v>
      </c>
      <c r="E149" s="22">
        <v>5</v>
      </c>
      <c r="F149" s="22">
        <v>1</v>
      </c>
      <c r="G149" s="22">
        <v>3</v>
      </c>
      <c r="H149" s="22">
        <v>3</v>
      </c>
      <c r="I149" s="22">
        <v>3</v>
      </c>
      <c r="J149" s="22">
        <v>1</v>
      </c>
      <c r="K149" s="22">
        <v>5</v>
      </c>
    </row>
    <row r="150" spans="1:11">
      <c r="A150" s="24" t="s">
        <v>122</v>
      </c>
      <c r="B150" s="22">
        <v>1</v>
      </c>
      <c r="C150" s="22">
        <v>1</v>
      </c>
      <c r="D150" s="22">
        <v>1</v>
      </c>
      <c r="E150" s="22">
        <v>4</v>
      </c>
      <c r="F150" s="22">
        <v>1</v>
      </c>
      <c r="G150" s="22">
        <v>0</v>
      </c>
      <c r="H150" s="22">
        <v>2</v>
      </c>
      <c r="I150" s="22">
        <v>3</v>
      </c>
      <c r="J150" s="22">
        <v>6</v>
      </c>
      <c r="K150" s="22">
        <v>2</v>
      </c>
    </row>
    <row r="151" spans="1:11">
      <c r="A151" s="24" t="s">
        <v>123</v>
      </c>
      <c r="B151" s="22">
        <v>35</v>
      </c>
      <c r="C151" s="22">
        <v>31</v>
      </c>
      <c r="D151" s="22">
        <v>21</v>
      </c>
      <c r="E151" s="22">
        <v>37</v>
      </c>
      <c r="F151" s="22">
        <v>17</v>
      </c>
      <c r="G151" s="22">
        <v>24</v>
      </c>
      <c r="H151" s="22">
        <v>21</v>
      </c>
      <c r="I151" s="22">
        <v>16</v>
      </c>
      <c r="J151" s="22">
        <v>12</v>
      </c>
      <c r="K151" s="22">
        <v>8</v>
      </c>
    </row>
    <row r="152" spans="1:11">
      <c r="A152" s="24" t="s">
        <v>126</v>
      </c>
      <c r="B152" s="22">
        <v>2</v>
      </c>
      <c r="C152" s="22">
        <v>0</v>
      </c>
      <c r="D152" s="22">
        <v>2</v>
      </c>
      <c r="E152" s="22">
        <v>1</v>
      </c>
      <c r="F152" s="22">
        <v>1</v>
      </c>
      <c r="G152" s="22">
        <v>1</v>
      </c>
      <c r="H152" s="22">
        <v>0</v>
      </c>
      <c r="I152" s="22">
        <v>1</v>
      </c>
      <c r="J152" s="22">
        <v>0</v>
      </c>
      <c r="K152" s="22">
        <v>0</v>
      </c>
    </row>
    <row r="153" spans="1:11">
      <c r="A153" s="24" t="s">
        <v>125</v>
      </c>
      <c r="B153" s="22">
        <v>10</v>
      </c>
      <c r="C153" s="22">
        <v>13</v>
      </c>
      <c r="D153" s="22">
        <v>7</v>
      </c>
      <c r="E153" s="22">
        <v>8</v>
      </c>
      <c r="F153" s="22">
        <v>7</v>
      </c>
      <c r="G153" s="22">
        <v>10</v>
      </c>
      <c r="H153" s="22">
        <v>4</v>
      </c>
      <c r="I153" s="22">
        <v>7</v>
      </c>
      <c r="J153" s="22">
        <v>12</v>
      </c>
      <c r="K153" s="22">
        <v>5</v>
      </c>
    </row>
    <row r="154" spans="1:11">
      <c r="A154" s="24" t="s">
        <v>488</v>
      </c>
      <c r="B154" s="22">
        <v>0</v>
      </c>
      <c r="C154" s="22">
        <v>0</v>
      </c>
      <c r="D154" s="22">
        <v>0</v>
      </c>
      <c r="E154" s="22">
        <v>0</v>
      </c>
      <c r="F154" s="22">
        <v>0</v>
      </c>
      <c r="G154" s="22">
        <v>0</v>
      </c>
      <c r="H154" s="22">
        <v>0</v>
      </c>
      <c r="I154" s="22">
        <v>0</v>
      </c>
      <c r="J154" s="22">
        <v>0</v>
      </c>
      <c r="K154" s="22">
        <v>2</v>
      </c>
    </row>
    <row r="155" spans="1:11">
      <c r="A155" s="24" t="s">
        <v>124</v>
      </c>
      <c r="B155" s="22">
        <v>4</v>
      </c>
      <c r="C155" s="22">
        <v>3</v>
      </c>
      <c r="D155" s="22">
        <v>2</v>
      </c>
      <c r="E155" s="22">
        <v>0</v>
      </c>
      <c r="F155" s="22">
        <v>4</v>
      </c>
      <c r="G155" s="22">
        <v>3</v>
      </c>
      <c r="H155" s="22">
        <v>6</v>
      </c>
      <c r="I155" s="22">
        <v>7</v>
      </c>
      <c r="J155" s="22">
        <v>3</v>
      </c>
      <c r="K155" s="22">
        <v>3</v>
      </c>
    </row>
    <row r="156" spans="1:11">
      <c r="A156" s="24" t="s">
        <v>461</v>
      </c>
      <c r="B156" s="22">
        <v>0</v>
      </c>
      <c r="C156" s="22">
        <v>0</v>
      </c>
      <c r="D156" s="22">
        <v>0</v>
      </c>
      <c r="E156" s="22">
        <v>0</v>
      </c>
      <c r="F156" s="22">
        <v>0</v>
      </c>
      <c r="G156" s="22">
        <v>0</v>
      </c>
      <c r="H156" s="22">
        <v>0</v>
      </c>
      <c r="I156" s="22">
        <v>0</v>
      </c>
      <c r="J156" s="22">
        <v>1</v>
      </c>
      <c r="K156" s="22">
        <v>1</v>
      </c>
    </row>
    <row r="157" spans="1:11">
      <c r="A157" s="24" t="s">
        <v>93</v>
      </c>
      <c r="B157" s="22">
        <v>34</v>
      </c>
      <c r="C157" s="22">
        <v>45</v>
      </c>
      <c r="D157" s="22">
        <v>50</v>
      </c>
      <c r="E157" s="22">
        <v>50</v>
      </c>
      <c r="F157" s="22">
        <v>50</v>
      </c>
      <c r="G157" s="22">
        <v>53</v>
      </c>
      <c r="H157" s="22">
        <v>7</v>
      </c>
      <c r="I157" s="22">
        <v>0</v>
      </c>
      <c r="J157" s="22">
        <v>0</v>
      </c>
      <c r="K157" s="22">
        <v>0</v>
      </c>
    </row>
    <row r="158" spans="1:11">
      <c r="A158" s="24" t="s">
        <v>129</v>
      </c>
      <c r="B158" s="22">
        <v>5</v>
      </c>
      <c r="C158" s="22">
        <v>3</v>
      </c>
      <c r="D158" s="22">
        <v>0</v>
      </c>
      <c r="E158" s="22">
        <v>1</v>
      </c>
      <c r="F158" s="22">
        <v>0</v>
      </c>
      <c r="G158" s="22">
        <v>0</v>
      </c>
      <c r="H158" s="22">
        <v>0</v>
      </c>
      <c r="I158" s="22">
        <v>0</v>
      </c>
      <c r="J158" s="22">
        <v>0</v>
      </c>
      <c r="K158" s="22">
        <v>0</v>
      </c>
    </row>
    <row r="159" spans="1:11">
      <c r="A159" s="24" t="s">
        <v>357</v>
      </c>
      <c r="B159" s="22">
        <v>0</v>
      </c>
      <c r="C159" s="22">
        <v>0</v>
      </c>
      <c r="D159" s="22">
        <v>0</v>
      </c>
      <c r="E159" s="22">
        <v>0</v>
      </c>
      <c r="F159" s="22">
        <v>0</v>
      </c>
      <c r="G159" s="22">
        <v>0</v>
      </c>
      <c r="H159" s="22">
        <v>0</v>
      </c>
      <c r="I159" s="22">
        <v>2</v>
      </c>
      <c r="J159" s="22">
        <v>1</v>
      </c>
      <c r="K159" s="22">
        <v>7</v>
      </c>
    </row>
    <row r="160" spans="1:11">
      <c r="A160" s="24" t="s">
        <v>131</v>
      </c>
      <c r="B160" s="22">
        <v>3</v>
      </c>
      <c r="C160" s="22">
        <v>4</v>
      </c>
      <c r="D160" s="22">
        <v>3</v>
      </c>
      <c r="E160" s="22">
        <v>4</v>
      </c>
      <c r="F160" s="22">
        <v>4</v>
      </c>
      <c r="G160" s="22">
        <v>4</v>
      </c>
      <c r="H160" s="22">
        <v>4</v>
      </c>
      <c r="I160" s="22">
        <v>1</v>
      </c>
      <c r="J160" s="22">
        <v>4</v>
      </c>
      <c r="K160" s="22">
        <v>4</v>
      </c>
    </row>
    <row r="161" spans="1:11">
      <c r="A161" s="24" t="s">
        <v>132</v>
      </c>
      <c r="B161" s="22">
        <v>21</v>
      </c>
      <c r="C161" s="22">
        <v>21</v>
      </c>
      <c r="D161" s="22">
        <v>14</v>
      </c>
      <c r="E161" s="22">
        <v>12</v>
      </c>
      <c r="F161" s="22">
        <v>12</v>
      </c>
      <c r="G161" s="22">
        <v>20</v>
      </c>
      <c r="H161" s="22">
        <v>20</v>
      </c>
      <c r="I161" s="22">
        <v>13</v>
      </c>
      <c r="J161" s="22">
        <v>17</v>
      </c>
      <c r="K161" s="22">
        <v>16</v>
      </c>
    </row>
    <row r="162" spans="1:11">
      <c r="A162" s="24" t="s">
        <v>145</v>
      </c>
      <c r="B162" s="22">
        <v>1</v>
      </c>
      <c r="C162" s="22">
        <v>5</v>
      </c>
      <c r="D162" s="22">
        <v>1</v>
      </c>
      <c r="E162" s="22">
        <v>4</v>
      </c>
      <c r="F162" s="22">
        <v>1</v>
      </c>
      <c r="G162" s="22">
        <v>3</v>
      </c>
      <c r="H162" s="22">
        <v>0</v>
      </c>
      <c r="I162" s="22">
        <v>2</v>
      </c>
      <c r="J162" s="22">
        <v>0</v>
      </c>
      <c r="K162" s="22">
        <v>2</v>
      </c>
    </row>
    <row r="163" spans="1:11">
      <c r="A163" s="24" t="s">
        <v>358</v>
      </c>
      <c r="B163" s="22">
        <v>0</v>
      </c>
      <c r="C163" s="22">
        <v>0</v>
      </c>
      <c r="D163" s="22">
        <v>0</v>
      </c>
      <c r="E163" s="22">
        <v>0</v>
      </c>
      <c r="F163" s="22">
        <v>0</v>
      </c>
      <c r="G163" s="22">
        <v>0</v>
      </c>
      <c r="H163" s="22">
        <v>0</v>
      </c>
      <c r="I163" s="22">
        <v>8</v>
      </c>
      <c r="J163" s="22">
        <v>5</v>
      </c>
      <c r="K163" s="22">
        <v>14</v>
      </c>
    </row>
    <row r="164" spans="1:11">
      <c r="A164" s="24" t="s">
        <v>136</v>
      </c>
      <c r="B164" s="22">
        <v>1</v>
      </c>
      <c r="C164" s="22">
        <v>0</v>
      </c>
      <c r="D164" s="22">
        <v>1</v>
      </c>
      <c r="E164" s="22">
        <v>0</v>
      </c>
      <c r="F164" s="22">
        <v>0</v>
      </c>
      <c r="G164" s="22">
        <v>0</v>
      </c>
      <c r="H164" s="22">
        <v>0</v>
      </c>
      <c r="I164" s="22">
        <v>0</v>
      </c>
      <c r="J164" s="22">
        <v>0</v>
      </c>
      <c r="K164" s="22">
        <v>0</v>
      </c>
    </row>
    <row r="165" spans="1:11">
      <c r="A165" s="24" t="s">
        <v>147</v>
      </c>
      <c r="B165" s="22">
        <v>2</v>
      </c>
      <c r="C165" s="22">
        <v>0</v>
      </c>
      <c r="D165" s="22">
        <v>0</v>
      </c>
      <c r="E165" s="22">
        <v>0</v>
      </c>
      <c r="F165" s="22">
        <v>0</v>
      </c>
      <c r="G165" s="22">
        <v>0</v>
      </c>
      <c r="H165" s="22">
        <v>0</v>
      </c>
      <c r="I165" s="22">
        <v>0</v>
      </c>
      <c r="J165" s="22">
        <v>0</v>
      </c>
      <c r="K165" s="22">
        <v>0</v>
      </c>
    </row>
    <row r="166" spans="1:11">
      <c r="A166" s="24" t="s">
        <v>137</v>
      </c>
      <c r="B166" s="22">
        <v>13</v>
      </c>
      <c r="C166" s="22">
        <v>22</v>
      </c>
      <c r="D166" s="22">
        <v>14</v>
      </c>
      <c r="E166" s="22">
        <v>24</v>
      </c>
      <c r="F166" s="22">
        <v>22</v>
      </c>
      <c r="G166" s="22">
        <v>19</v>
      </c>
      <c r="H166" s="22">
        <v>17</v>
      </c>
      <c r="I166" s="22">
        <v>20</v>
      </c>
      <c r="J166" s="22">
        <v>19</v>
      </c>
      <c r="K166" s="22">
        <v>9</v>
      </c>
    </row>
    <row r="167" spans="1:11">
      <c r="A167" s="24" t="s">
        <v>462</v>
      </c>
      <c r="B167" s="22">
        <v>0</v>
      </c>
      <c r="C167" s="22">
        <v>0</v>
      </c>
      <c r="D167" s="22">
        <v>0</v>
      </c>
      <c r="E167" s="22">
        <v>0</v>
      </c>
      <c r="F167" s="22">
        <v>0</v>
      </c>
      <c r="G167" s="22">
        <v>0</v>
      </c>
      <c r="H167" s="22">
        <v>0</v>
      </c>
      <c r="I167" s="22">
        <v>0</v>
      </c>
      <c r="J167" s="22">
        <v>0</v>
      </c>
      <c r="K167" s="22">
        <v>3</v>
      </c>
    </row>
    <row r="168" spans="1:11">
      <c r="A168" s="24" t="s">
        <v>140</v>
      </c>
      <c r="B168" s="22">
        <v>5</v>
      </c>
      <c r="C168" s="22">
        <v>16</v>
      </c>
      <c r="D168" s="22">
        <v>12</v>
      </c>
      <c r="E168" s="22">
        <v>15</v>
      </c>
      <c r="F168" s="22">
        <v>10</v>
      </c>
      <c r="G168" s="22">
        <v>25</v>
      </c>
      <c r="H168" s="22">
        <v>21</v>
      </c>
      <c r="I168" s="22">
        <v>13</v>
      </c>
      <c r="J168" s="22">
        <v>14</v>
      </c>
      <c r="K168" s="22">
        <v>15</v>
      </c>
    </row>
    <row r="169" spans="1:11">
      <c r="A169" s="24" t="s">
        <v>127</v>
      </c>
      <c r="B169" s="22">
        <v>8</v>
      </c>
      <c r="C169" s="22">
        <v>4</v>
      </c>
      <c r="D169" s="22">
        <v>2</v>
      </c>
      <c r="E169" s="22">
        <v>3</v>
      </c>
      <c r="F169" s="22">
        <v>3</v>
      </c>
      <c r="G169" s="22">
        <v>1</v>
      </c>
      <c r="H169" s="22">
        <v>0</v>
      </c>
      <c r="I169" s="22">
        <v>2</v>
      </c>
      <c r="J169" s="22">
        <v>1</v>
      </c>
      <c r="K169" s="22">
        <v>1</v>
      </c>
    </row>
    <row r="170" spans="1:11">
      <c r="A170" s="24" t="s">
        <v>142</v>
      </c>
      <c r="B170" s="22">
        <v>10</v>
      </c>
      <c r="C170" s="22">
        <v>4</v>
      </c>
      <c r="D170" s="22">
        <v>4</v>
      </c>
      <c r="E170" s="22">
        <v>9</v>
      </c>
      <c r="F170" s="22">
        <v>6</v>
      </c>
      <c r="G170" s="22">
        <v>1</v>
      </c>
      <c r="H170" s="22">
        <v>8</v>
      </c>
      <c r="I170" s="22">
        <v>9</v>
      </c>
      <c r="J170" s="22">
        <v>7</v>
      </c>
      <c r="K170" s="22">
        <v>5</v>
      </c>
    </row>
    <row r="171" spans="1:11">
      <c r="A171" s="24" t="s">
        <v>141</v>
      </c>
      <c r="B171" s="22">
        <v>0</v>
      </c>
      <c r="C171" s="22">
        <v>5</v>
      </c>
      <c r="D171" s="22">
        <v>3</v>
      </c>
      <c r="E171" s="22">
        <v>5</v>
      </c>
      <c r="F171" s="22">
        <v>1</v>
      </c>
      <c r="G171" s="22">
        <v>2</v>
      </c>
      <c r="H171" s="22">
        <v>1</v>
      </c>
      <c r="I171" s="22">
        <v>1</v>
      </c>
      <c r="J171" s="22">
        <v>2</v>
      </c>
      <c r="K171" s="22">
        <v>3</v>
      </c>
    </row>
    <row r="172" spans="1:11">
      <c r="A172" s="24" t="s">
        <v>143</v>
      </c>
      <c r="B172" s="22">
        <v>15</v>
      </c>
      <c r="C172" s="22">
        <v>17</v>
      </c>
      <c r="D172" s="22">
        <v>27</v>
      </c>
      <c r="E172" s="22">
        <v>9</v>
      </c>
      <c r="F172" s="22">
        <v>11</v>
      </c>
      <c r="G172" s="22">
        <v>10</v>
      </c>
      <c r="H172" s="22">
        <v>12</v>
      </c>
      <c r="I172" s="22">
        <v>12</v>
      </c>
      <c r="J172" s="22">
        <v>3</v>
      </c>
      <c r="K172" s="22">
        <v>13</v>
      </c>
    </row>
    <row r="173" spans="1:11">
      <c r="A173" s="24" t="s">
        <v>149</v>
      </c>
      <c r="B173" s="22">
        <v>4</v>
      </c>
      <c r="C173" s="22">
        <v>7</v>
      </c>
      <c r="D173" s="22">
        <v>7</v>
      </c>
      <c r="E173" s="22">
        <v>8</v>
      </c>
      <c r="F173" s="22">
        <v>2</v>
      </c>
      <c r="G173" s="22">
        <v>4</v>
      </c>
      <c r="H173" s="22">
        <v>9</v>
      </c>
      <c r="I173" s="22">
        <v>5</v>
      </c>
      <c r="J173" s="22">
        <v>2</v>
      </c>
      <c r="K173" s="22">
        <v>0</v>
      </c>
    </row>
    <row r="174" spans="1:11">
      <c r="A174" s="24" t="s">
        <v>150</v>
      </c>
      <c r="B174" s="22">
        <v>13</v>
      </c>
      <c r="C174" s="22">
        <v>7</v>
      </c>
      <c r="D174" s="22">
        <v>8</v>
      </c>
      <c r="E174" s="22">
        <v>5</v>
      </c>
      <c r="F174" s="22">
        <v>7</v>
      </c>
      <c r="G174" s="22">
        <v>4</v>
      </c>
      <c r="H174" s="22">
        <v>6</v>
      </c>
      <c r="I174" s="22">
        <v>3</v>
      </c>
      <c r="J174" s="22">
        <v>6</v>
      </c>
      <c r="K174" s="22">
        <v>6</v>
      </c>
    </row>
    <row r="175" spans="1:11">
      <c r="A175" s="24" t="s">
        <v>146</v>
      </c>
      <c r="B175" s="22">
        <v>3</v>
      </c>
      <c r="C175" s="22">
        <v>4</v>
      </c>
      <c r="D175" s="22">
        <v>3</v>
      </c>
      <c r="E175" s="22">
        <v>2</v>
      </c>
      <c r="F175" s="22">
        <v>7</v>
      </c>
      <c r="G175" s="22">
        <v>4</v>
      </c>
      <c r="H175" s="22">
        <v>4</v>
      </c>
      <c r="I175" s="22">
        <v>2</v>
      </c>
      <c r="J175" s="22">
        <v>2</v>
      </c>
      <c r="K175" s="22">
        <v>4</v>
      </c>
    </row>
    <row r="176" spans="1:11">
      <c r="A176" s="24" t="s">
        <v>94</v>
      </c>
      <c r="B176" s="22">
        <v>10</v>
      </c>
      <c r="C176" s="22">
        <v>8</v>
      </c>
      <c r="D176" s="22">
        <v>11</v>
      </c>
      <c r="E176" s="22">
        <v>17</v>
      </c>
      <c r="F176" s="22">
        <v>15</v>
      </c>
      <c r="G176" s="22">
        <v>25</v>
      </c>
      <c r="H176" s="22">
        <v>3</v>
      </c>
      <c r="I176" s="22">
        <v>0</v>
      </c>
      <c r="J176" s="22">
        <v>0</v>
      </c>
      <c r="K176" s="22">
        <v>0</v>
      </c>
    </row>
    <row r="177" spans="1:11">
      <c r="A177" s="24" t="s">
        <v>135</v>
      </c>
      <c r="B177" s="22">
        <v>5</v>
      </c>
      <c r="C177" s="22">
        <v>6</v>
      </c>
      <c r="D177" s="22">
        <v>7</v>
      </c>
      <c r="E177" s="22">
        <v>4</v>
      </c>
      <c r="F177" s="22">
        <v>4</v>
      </c>
      <c r="G177" s="22">
        <v>3</v>
      </c>
      <c r="H177" s="22">
        <v>2</v>
      </c>
      <c r="I177" s="22">
        <v>0</v>
      </c>
      <c r="J177" s="22">
        <v>1</v>
      </c>
      <c r="K177" s="22">
        <v>4</v>
      </c>
    </row>
    <row r="178" spans="1:11">
      <c r="A178" s="24" t="s">
        <v>144</v>
      </c>
      <c r="B178" s="22">
        <v>6</v>
      </c>
      <c r="C178" s="22">
        <v>7</v>
      </c>
      <c r="D178" s="22">
        <v>12</v>
      </c>
      <c r="E178" s="22">
        <v>6</v>
      </c>
      <c r="F178" s="22">
        <v>7</v>
      </c>
      <c r="G178" s="22">
        <v>2</v>
      </c>
      <c r="H178" s="22">
        <v>11</v>
      </c>
      <c r="I178" s="22">
        <v>4</v>
      </c>
      <c r="J178" s="22">
        <v>3</v>
      </c>
      <c r="K178" s="22">
        <v>4</v>
      </c>
    </row>
    <row r="179" spans="1:11">
      <c r="A179" s="24" t="s">
        <v>148</v>
      </c>
      <c r="B179" s="22">
        <v>0</v>
      </c>
      <c r="C179" s="22">
        <v>0</v>
      </c>
      <c r="D179" s="22">
        <v>1</v>
      </c>
      <c r="E179" s="22">
        <v>3</v>
      </c>
      <c r="F179" s="22">
        <v>1</v>
      </c>
      <c r="G179" s="22">
        <v>3</v>
      </c>
      <c r="H179" s="22">
        <v>2</v>
      </c>
      <c r="I179" s="22">
        <v>3</v>
      </c>
      <c r="J179" s="22">
        <v>6</v>
      </c>
      <c r="K179" s="22">
        <v>7</v>
      </c>
    </row>
    <row r="180" spans="1:11">
      <c r="A180" s="24" t="s">
        <v>359</v>
      </c>
      <c r="B180" s="22">
        <v>0</v>
      </c>
      <c r="C180" s="22">
        <v>0</v>
      </c>
      <c r="D180" s="22">
        <v>0</v>
      </c>
      <c r="E180" s="22">
        <v>0</v>
      </c>
      <c r="F180" s="22">
        <v>0</v>
      </c>
      <c r="G180" s="22">
        <v>0</v>
      </c>
      <c r="H180" s="22">
        <v>0</v>
      </c>
      <c r="I180" s="22">
        <v>2</v>
      </c>
      <c r="J180" s="22">
        <v>3</v>
      </c>
      <c r="K180" s="22">
        <v>10</v>
      </c>
    </row>
    <row r="181" spans="1:11">
      <c r="A181" s="24" t="s">
        <v>130</v>
      </c>
      <c r="B181" s="22">
        <v>0</v>
      </c>
      <c r="C181" s="22">
        <v>0</v>
      </c>
      <c r="D181" s="22">
        <v>3</v>
      </c>
      <c r="E181" s="22">
        <v>1</v>
      </c>
      <c r="F181" s="22">
        <v>0</v>
      </c>
      <c r="G181" s="22">
        <v>1</v>
      </c>
      <c r="H181" s="22">
        <v>0</v>
      </c>
      <c r="I181" s="22">
        <v>0</v>
      </c>
      <c r="J181" s="22">
        <v>1</v>
      </c>
      <c r="K181" s="22">
        <v>1</v>
      </c>
    </row>
    <row r="182" spans="1:11">
      <c r="A182" s="24" t="s">
        <v>134</v>
      </c>
      <c r="B182" s="22">
        <v>2</v>
      </c>
      <c r="C182" s="22">
        <v>9</v>
      </c>
      <c r="D182" s="22">
        <v>6</v>
      </c>
      <c r="E182" s="22">
        <v>3</v>
      </c>
      <c r="F182" s="22">
        <v>1</v>
      </c>
      <c r="G182" s="22">
        <v>7</v>
      </c>
      <c r="H182" s="22">
        <v>5</v>
      </c>
      <c r="I182" s="22">
        <v>5</v>
      </c>
      <c r="J182" s="22">
        <v>3</v>
      </c>
      <c r="K182" s="22">
        <v>3</v>
      </c>
    </row>
    <row r="183" spans="1:11">
      <c r="A183" s="21" t="s">
        <v>273</v>
      </c>
      <c r="B183" s="22">
        <v>234</v>
      </c>
      <c r="C183" s="22">
        <v>257</v>
      </c>
      <c r="D183" s="22">
        <v>241</v>
      </c>
      <c r="E183" s="22">
        <v>258</v>
      </c>
      <c r="F183" s="22">
        <v>212</v>
      </c>
      <c r="G183" s="22">
        <v>252</v>
      </c>
      <c r="H183" s="22">
        <v>179</v>
      </c>
      <c r="I183" s="22">
        <v>165</v>
      </c>
      <c r="J183" s="22">
        <v>145</v>
      </c>
      <c r="K183" s="22">
        <v>173</v>
      </c>
    </row>
    <row r="184" spans="1:11">
      <c r="A184" s="21" t="s">
        <v>669</v>
      </c>
      <c r="B184" s="22"/>
      <c r="C184" s="22"/>
      <c r="D184" s="22"/>
      <c r="E184" s="22"/>
      <c r="F184" s="22"/>
      <c r="G184" s="22"/>
      <c r="H184" s="22"/>
      <c r="I184" s="22"/>
      <c r="J184" s="22"/>
      <c r="K184" s="22"/>
    </row>
    <row r="185" spans="1:11">
      <c r="A185" s="24" t="s">
        <v>119</v>
      </c>
      <c r="B185" s="22">
        <v>0</v>
      </c>
      <c r="C185" s="22">
        <v>0</v>
      </c>
      <c r="D185" s="22">
        <v>0</v>
      </c>
      <c r="E185" s="22">
        <v>0</v>
      </c>
      <c r="F185" s="22">
        <v>0</v>
      </c>
      <c r="G185" s="22">
        <v>0</v>
      </c>
      <c r="H185" s="22">
        <v>10</v>
      </c>
      <c r="I185" s="22">
        <v>11</v>
      </c>
      <c r="J185" s="22">
        <v>13</v>
      </c>
      <c r="K185" s="22">
        <v>9</v>
      </c>
    </row>
    <row r="186" spans="1:11">
      <c r="A186" s="21" t="s">
        <v>671</v>
      </c>
      <c r="B186" s="22">
        <v>0</v>
      </c>
      <c r="C186" s="22">
        <v>0</v>
      </c>
      <c r="D186" s="22">
        <v>0</v>
      </c>
      <c r="E186" s="22">
        <v>0</v>
      </c>
      <c r="F186" s="22">
        <v>0</v>
      </c>
      <c r="G186" s="22">
        <v>0</v>
      </c>
      <c r="H186" s="22">
        <v>10</v>
      </c>
      <c r="I186" s="22">
        <v>11</v>
      </c>
      <c r="J186" s="22">
        <v>13</v>
      </c>
      <c r="K186" s="22">
        <v>9</v>
      </c>
    </row>
    <row r="187" spans="1:11">
      <c r="A187" s="15" t="s">
        <v>305</v>
      </c>
      <c r="B187" s="22">
        <v>1036</v>
      </c>
      <c r="C187" s="22">
        <v>1103</v>
      </c>
      <c r="D187" s="22">
        <v>1065</v>
      </c>
      <c r="E187" s="22">
        <v>1066</v>
      </c>
      <c r="F187" s="22">
        <v>1120</v>
      </c>
      <c r="G187" s="22">
        <v>1160</v>
      </c>
      <c r="H187" s="22">
        <v>1170</v>
      </c>
      <c r="I187" s="22">
        <v>1173</v>
      </c>
      <c r="J187" s="22">
        <v>1164</v>
      </c>
      <c r="K187" s="22">
        <v>1109</v>
      </c>
    </row>
    <row r="188" spans="1:11">
      <c r="A188" s="15" t="s">
        <v>284</v>
      </c>
      <c r="B188" s="22"/>
      <c r="C188" s="22"/>
      <c r="D188" s="22"/>
      <c r="E188" s="22"/>
      <c r="F188" s="22"/>
      <c r="G188" s="22"/>
      <c r="H188" s="22"/>
      <c r="I188" s="22"/>
      <c r="J188" s="22"/>
      <c r="K188" s="22"/>
    </row>
    <row r="189" spans="1:11">
      <c r="A189" s="21" t="s">
        <v>42</v>
      </c>
      <c r="B189" s="22"/>
      <c r="C189" s="22"/>
      <c r="D189" s="22"/>
      <c r="E189" s="22"/>
      <c r="F189" s="22"/>
      <c r="G189" s="22"/>
      <c r="H189" s="22"/>
      <c r="I189" s="22"/>
      <c r="J189" s="22"/>
      <c r="K189" s="22"/>
    </row>
    <row r="190" spans="1:11">
      <c r="A190" s="24" t="s">
        <v>82</v>
      </c>
      <c r="B190" s="22">
        <v>0</v>
      </c>
      <c r="C190" s="22">
        <v>0</v>
      </c>
      <c r="D190" s="22">
        <v>1</v>
      </c>
      <c r="E190" s="22">
        <v>3</v>
      </c>
      <c r="F190" s="22">
        <v>2</v>
      </c>
      <c r="G190" s="22">
        <v>1</v>
      </c>
      <c r="H190" s="22">
        <v>2</v>
      </c>
      <c r="I190" s="22">
        <v>1</v>
      </c>
      <c r="J190" s="22">
        <v>1</v>
      </c>
      <c r="K190" s="22">
        <v>1</v>
      </c>
    </row>
    <row r="191" spans="1:11">
      <c r="A191" s="24" t="s">
        <v>84</v>
      </c>
      <c r="B191" s="22">
        <v>0</v>
      </c>
      <c r="C191" s="22">
        <v>0</v>
      </c>
      <c r="D191" s="22">
        <v>0</v>
      </c>
      <c r="E191" s="22">
        <v>0</v>
      </c>
      <c r="F191" s="22">
        <v>0</v>
      </c>
      <c r="G191" s="22">
        <v>1</v>
      </c>
      <c r="H191" s="22">
        <v>0</v>
      </c>
      <c r="I191" s="22">
        <v>1</v>
      </c>
      <c r="J191" s="22">
        <v>1</v>
      </c>
      <c r="K191" s="22">
        <v>0</v>
      </c>
    </row>
    <row r="192" spans="1:11">
      <c r="A192" s="24" t="s">
        <v>86</v>
      </c>
      <c r="B192" s="22">
        <v>3</v>
      </c>
      <c r="C192" s="22">
        <v>3</v>
      </c>
      <c r="D192" s="22">
        <v>3</v>
      </c>
      <c r="E192" s="22">
        <v>4</v>
      </c>
      <c r="F192" s="22">
        <v>1</v>
      </c>
      <c r="G192" s="22">
        <v>1</v>
      </c>
      <c r="H192" s="22">
        <v>1</v>
      </c>
      <c r="I192" s="22">
        <v>2</v>
      </c>
      <c r="J192" s="22">
        <v>0</v>
      </c>
      <c r="K192" s="22">
        <v>5</v>
      </c>
    </row>
    <row r="193" spans="1:11">
      <c r="A193" s="24" t="s">
        <v>87</v>
      </c>
      <c r="B193" s="22">
        <v>3</v>
      </c>
      <c r="C193" s="22">
        <v>3</v>
      </c>
      <c r="D193" s="22">
        <v>2</v>
      </c>
      <c r="E193" s="22">
        <v>5</v>
      </c>
      <c r="F193" s="22">
        <v>0</v>
      </c>
      <c r="G193" s="22">
        <v>1</v>
      </c>
      <c r="H193" s="22">
        <v>1</v>
      </c>
      <c r="I193" s="22">
        <v>0</v>
      </c>
      <c r="J193" s="22">
        <v>0</v>
      </c>
      <c r="K193" s="22">
        <v>1</v>
      </c>
    </row>
    <row r="194" spans="1:11">
      <c r="A194" s="24" t="s">
        <v>88</v>
      </c>
      <c r="B194" s="22">
        <v>0</v>
      </c>
      <c r="C194" s="22">
        <v>0</v>
      </c>
      <c r="D194" s="22">
        <v>2</v>
      </c>
      <c r="E194" s="22">
        <v>5</v>
      </c>
      <c r="F194" s="22">
        <v>2</v>
      </c>
      <c r="G194" s="22">
        <v>2</v>
      </c>
      <c r="H194" s="22">
        <v>3</v>
      </c>
      <c r="I194" s="22">
        <v>2</v>
      </c>
      <c r="J194" s="22">
        <v>0</v>
      </c>
      <c r="K194" s="22">
        <v>0</v>
      </c>
    </row>
    <row r="195" spans="1:11">
      <c r="A195" s="24" t="s">
        <v>89</v>
      </c>
      <c r="B195" s="22">
        <v>2</v>
      </c>
      <c r="C195" s="22">
        <v>1</v>
      </c>
      <c r="D195" s="22">
        <v>3</v>
      </c>
      <c r="E195" s="22">
        <v>2</v>
      </c>
      <c r="F195" s="22">
        <v>2</v>
      </c>
      <c r="G195" s="22">
        <v>1</v>
      </c>
      <c r="H195" s="22">
        <v>4</v>
      </c>
      <c r="I195" s="22">
        <v>1</v>
      </c>
      <c r="J195" s="22">
        <v>2</v>
      </c>
      <c r="K195" s="22">
        <v>0</v>
      </c>
    </row>
    <row r="196" spans="1:11">
      <c r="A196" s="24" t="s">
        <v>90</v>
      </c>
      <c r="B196" s="22">
        <v>0</v>
      </c>
      <c r="C196" s="22">
        <v>1</v>
      </c>
      <c r="D196" s="22">
        <v>1</v>
      </c>
      <c r="E196" s="22">
        <v>0</v>
      </c>
      <c r="F196" s="22">
        <v>0</v>
      </c>
      <c r="G196" s="22">
        <v>0</v>
      </c>
      <c r="H196" s="22">
        <v>0</v>
      </c>
      <c r="I196" s="22">
        <v>0</v>
      </c>
      <c r="J196" s="22">
        <v>0</v>
      </c>
      <c r="K196" s="22">
        <v>0</v>
      </c>
    </row>
    <row r="197" spans="1:11">
      <c r="A197" s="21" t="s">
        <v>270</v>
      </c>
      <c r="B197" s="22">
        <v>8</v>
      </c>
      <c r="C197" s="22">
        <v>8</v>
      </c>
      <c r="D197" s="22">
        <v>12</v>
      </c>
      <c r="E197" s="22">
        <v>19</v>
      </c>
      <c r="F197" s="22">
        <v>7</v>
      </c>
      <c r="G197" s="22">
        <v>7</v>
      </c>
      <c r="H197" s="22">
        <v>11</v>
      </c>
      <c r="I197" s="22">
        <v>7</v>
      </c>
      <c r="J197" s="22">
        <v>4</v>
      </c>
      <c r="K197" s="22">
        <v>7</v>
      </c>
    </row>
    <row r="198" spans="1:11">
      <c r="A198" s="21" t="s">
        <v>92</v>
      </c>
      <c r="B198" s="22"/>
      <c r="C198" s="22"/>
      <c r="D198" s="22"/>
      <c r="E198" s="22"/>
      <c r="F198" s="22"/>
      <c r="G198" s="22"/>
      <c r="H198" s="22"/>
      <c r="I198" s="22"/>
      <c r="J198" s="22"/>
      <c r="K198" s="22"/>
    </row>
    <row r="199" spans="1:11">
      <c r="A199" s="24" t="s">
        <v>93</v>
      </c>
      <c r="B199" s="22">
        <v>0</v>
      </c>
      <c r="C199" s="22">
        <v>0</v>
      </c>
      <c r="D199" s="22">
        <v>0</v>
      </c>
      <c r="E199" s="22">
        <v>0</v>
      </c>
      <c r="F199" s="22">
        <v>0</v>
      </c>
      <c r="G199" s="22">
        <v>0</v>
      </c>
      <c r="H199" s="22">
        <v>1</v>
      </c>
      <c r="I199" s="22">
        <v>1</v>
      </c>
      <c r="J199" s="22">
        <v>1</v>
      </c>
      <c r="K199" s="22">
        <v>0</v>
      </c>
    </row>
    <row r="200" spans="1:11">
      <c r="A200" s="24" t="s">
        <v>94</v>
      </c>
      <c r="B200" s="22">
        <v>0</v>
      </c>
      <c r="C200" s="22">
        <v>0</v>
      </c>
      <c r="D200" s="22">
        <v>0</v>
      </c>
      <c r="E200" s="22">
        <v>0</v>
      </c>
      <c r="F200" s="22">
        <v>0</v>
      </c>
      <c r="G200" s="22">
        <v>0</v>
      </c>
      <c r="H200" s="22">
        <v>0</v>
      </c>
      <c r="I200" s="22">
        <v>0</v>
      </c>
      <c r="J200" s="22">
        <v>1</v>
      </c>
      <c r="K200" s="22">
        <v>0</v>
      </c>
    </row>
    <row r="201" spans="1:11">
      <c r="A201" s="21" t="s">
        <v>282</v>
      </c>
      <c r="B201" s="22">
        <v>0</v>
      </c>
      <c r="C201" s="22">
        <v>0</v>
      </c>
      <c r="D201" s="22">
        <v>0</v>
      </c>
      <c r="E201" s="22">
        <v>0</v>
      </c>
      <c r="F201" s="22">
        <v>0</v>
      </c>
      <c r="G201" s="22">
        <v>0</v>
      </c>
      <c r="H201" s="22">
        <v>1</v>
      </c>
      <c r="I201" s="22">
        <v>1</v>
      </c>
      <c r="J201" s="22">
        <v>2</v>
      </c>
      <c r="K201" s="22">
        <v>0</v>
      </c>
    </row>
    <row r="202" spans="1:11">
      <c r="A202" s="21" t="s">
        <v>47</v>
      </c>
      <c r="B202" s="22"/>
      <c r="C202" s="22"/>
      <c r="D202" s="22"/>
      <c r="E202" s="22"/>
      <c r="F202" s="22"/>
      <c r="G202" s="22"/>
      <c r="H202" s="22"/>
      <c r="I202" s="22"/>
      <c r="J202" s="22"/>
      <c r="K202" s="22"/>
    </row>
    <row r="203" spans="1:11">
      <c r="A203" s="24" t="s">
        <v>98</v>
      </c>
      <c r="B203" s="22">
        <v>2</v>
      </c>
      <c r="C203" s="22">
        <v>2</v>
      </c>
      <c r="D203" s="22">
        <v>0</v>
      </c>
      <c r="E203" s="22">
        <v>0</v>
      </c>
      <c r="F203" s="22">
        <v>0</v>
      </c>
      <c r="G203" s="22">
        <v>0</v>
      </c>
      <c r="H203" s="22">
        <v>0</v>
      </c>
      <c r="I203" s="22">
        <v>0</v>
      </c>
      <c r="J203" s="22">
        <v>0</v>
      </c>
      <c r="K203" s="22">
        <v>0</v>
      </c>
    </row>
    <row r="204" spans="1:11">
      <c r="A204" s="24" t="s">
        <v>102</v>
      </c>
      <c r="B204" s="22">
        <v>5</v>
      </c>
      <c r="C204" s="22">
        <v>6</v>
      </c>
      <c r="D204" s="22">
        <v>5</v>
      </c>
      <c r="E204" s="22">
        <v>6</v>
      </c>
      <c r="F204" s="22">
        <v>4</v>
      </c>
      <c r="G204" s="22">
        <v>5</v>
      </c>
      <c r="H204" s="22">
        <v>5</v>
      </c>
      <c r="I204" s="22">
        <v>5</v>
      </c>
      <c r="J204" s="22">
        <v>4</v>
      </c>
      <c r="K204" s="22">
        <v>6</v>
      </c>
    </row>
    <row r="205" spans="1:11">
      <c r="A205" s="24" t="s">
        <v>103</v>
      </c>
      <c r="B205" s="22">
        <v>17</v>
      </c>
      <c r="C205" s="22">
        <v>17</v>
      </c>
      <c r="D205" s="22">
        <v>11</v>
      </c>
      <c r="E205" s="22">
        <v>9</v>
      </c>
      <c r="F205" s="22">
        <v>7</v>
      </c>
      <c r="G205" s="22">
        <v>9</v>
      </c>
      <c r="H205" s="22">
        <v>7</v>
      </c>
      <c r="I205" s="22">
        <v>8</v>
      </c>
      <c r="J205" s="22">
        <v>9</v>
      </c>
      <c r="K205" s="22">
        <v>11</v>
      </c>
    </row>
    <row r="206" spans="1:11">
      <c r="A206" s="24" t="s">
        <v>106</v>
      </c>
      <c r="B206" s="22">
        <v>0</v>
      </c>
      <c r="C206" s="22">
        <v>0</v>
      </c>
      <c r="D206" s="22">
        <v>0</v>
      </c>
      <c r="E206" s="22">
        <v>0</v>
      </c>
      <c r="F206" s="22">
        <v>0</v>
      </c>
      <c r="G206" s="22">
        <v>1</v>
      </c>
      <c r="H206" s="22">
        <v>0</v>
      </c>
      <c r="I206" s="22">
        <v>0</v>
      </c>
      <c r="J206" s="22">
        <v>0</v>
      </c>
      <c r="K206" s="22">
        <v>0</v>
      </c>
    </row>
    <row r="207" spans="1:11">
      <c r="A207" s="24" t="s">
        <v>109</v>
      </c>
      <c r="B207" s="22">
        <v>0</v>
      </c>
      <c r="C207" s="22">
        <v>0</v>
      </c>
      <c r="D207" s="22">
        <v>0</v>
      </c>
      <c r="E207" s="22">
        <v>0</v>
      </c>
      <c r="F207" s="22">
        <v>0</v>
      </c>
      <c r="G207" s="22">
        <v>1</v>
      </c>
      <c r="H207" s="22">
        <v>1</v>
      </c>
      <c r="I207" s="22">
        <v>0</v>
      </c>
      <c r="J207" s="22">
        <v>0</v>
      </c>
      <c r="K207" s="22">
        <v>2</v>
      </c>
    </row>
    <row r="208" spans="1:11">
      <c r="A208" s="24" t="s">
        <v>107</v>
      </c>
      <c r="B208" s="22">
        <v>1</v>
      </c>
      <c r="C208" s="22">
        <v>0</v>
      </c>
      <c r="D208" s="22">
        <v>2</v>
      </c>
      <c r="E208" s="22">
        <v>0</v>
      </c>
      <c r="F208" s="22">
        <v>1</v>
      </c>
      <c r="G208" s="22">
        <v>0</v>
      </c>
      <c r="H208" s="22">
        <v>1</v>
      </c>
      <c r="I208" s="22">
        <v>0</v>
      </c>
      <c r="J208" s="22">
        <v>0</v>
      </c>
      <c r="K208" s="22">
        <v>0</v>
      </c>
    </row>
    <row r="209" spans="1:11">
      <c r="A209" s="21" t="s">
        <v>271</v>
      </c>
      <c r="B209" s="22">
        <v>25</v>
      </c>
      <c r="C209" s="22">
        <v>25</v>
      </c>
      <c r="D209" s="22">
        <v>18</v>
      </c>
      <c r="E209" s="22">
        <v>15</v>
      </c>
      <c r="F209" s="22">
        <v>12</v>
      </c>
      <c r="G209" s="22">
        <v>16</v>
      </c>
      <c r="H209" s="22">
        <v>14</v>
      </c>
      <c r="I209" s="22">
        <v>13</v>
      </c>
      <c r="J209" s="22">
        <v>13</v>
      </c>
      <c r="K209" s="22">
        <v>19</v>
      </c>
    </row>
    <row r="210" spans="1:11">
      <c r="A210" s="21" t="s">
        <v>55</v>
      </c>
      <c r="B210" s="22"/>
      <c r="C210" s="22"/>
      <c r="D210" s="22"/>
      <c r="E210" s="22"/>
      <c r="F210" s="22"/>
      <c r="G210" s="22"/>
      <c r="H210" s="22"/>
      <c r="I210" s="22"/>
      <c r="J210" s="22"/>
      <c r="K210" s="22"/>
    </row>
    <row r="211" spans="1:11">
      <c r="A211" s="24" t="s">
        <v>112</v>
      </c>
      <c r="B211" s="22">
        <v>0</v>
      </c>
      <c r="C211" s="22">
        <v>4</v>
      </c>
      <c r="D211" s="22">
        <v>2</v>
      </c>
      <c r="E211" s="22">
        <v>0</v>
      </c>
      <c r="F211" s="22">
        <v>0</v>
      </c>
      <c r="G211" s="22">
        <v>1</v>
      </c>
      <c r="H211" s="22">
        <v>0</v>
      </c>
      <c r="I211" s="22">
        <v>0</v>
      </c>
      <c r="J211" s="22">
        <v>0</v>
      </c>
      <c r="K211" s="22">
        <v>0</v>
      </c>
    </row>
    <row r="212" spans="1:11">
      <c r="A212" s="24" t="s">
        <v>113</v>
      </c>
      <c r="B212" s="22">
        <v>0</v>
      </c>
      <c r="C212" s="22">
        <v>0</v>
      </c>
      <c r="D212" s="22">
        <v>1</v>
      </c>
      <c r="E212" s="22">
        <v>1</v>
      </c>
      <c r="F212" s="22">
        <v>1</v>
      </c>
      <c r="G212" s="22">
        <v>1</v>
      </c>
      <c r="H212" s="22">
        <v>2</v>
      </c>
      <c r="I212" s="22">
        <v>2</v>
      </c>
      <c r="J212" s="22">
        <v>2</v>
      </c>
      <c r="K212" s="22">
        <v>0</v>
      </c>
    </row>
    <row r="213" spans="1:11">
      <c r="A213" s="24" t="s">
        <v>460</v>
      </c>
      <c r="B213" s="22">
        <v>0</v>
      </c>
      <c r="C213" s="22">
        <v>0</v>
      </c>
      <c r="D213" s="22">
        <v>0</v>
      </c>
      <c r="E213" s="22">
        <v>0</v>
      </c>
      <c r="F213" s="22">
        <v>0</v>
      </c>
      <c r="G213" s="22">
        <v>0</v>
      </c>
      <c r="H213" s="22">
        <v>0</v>
      </c>
      <c r="I213" s="22">
        <v>0</v>
      </c>
      <c r="J213" s="22">
        <v>1</v>
      </c>
      <c r="K213" s="22">
        <v>1</v>
      </c>
    </row>
    <row r="214" spans="1:11">
      <c r="A214" s="24" t="s">
        <v>115</v>
      </c>
      <c r="B214" s="22">
        <v>3</v>
      </c>
      <c r="C214" s="22">
        <v>5</v>
      </c>
      <c r="D214" s="22">
        <v>1</v>
      </c>
      <c r="E214" s="22">
        <v>2</v>
      </c>
      <c r="F214" s="22">
        <v>2</v>
      </c>
      <c r="G214" s="22">
        <v>1</v>
      </c>
      <c r="H214" s="22">
        <v>1</v>
      </c>
      <c r="I214" s="22">
        <v>0</v>
      </c>
      <c r="J214" s="22">
        <v>0</v>
      </c>
      <c r="K214" s="22">
        <v>0</v>
      </c>
    </row>
    <row r="215" spans="1:11">
      <c r="A215" s="21" t="s">
        <v>272</v>
      </c>
      <c r="B215" s="22">
        <v>3</v>
      </c>
      <c r="C215" s="22">
        <v>9</v>
      </c>
      <c r="D215" s="22">
        <v>4</v>
      </c>
      <c r="E215" s="22">
        <v>3</v>
      </c>
      <c r="F215" s="22">
        <v>3</v>
      </c>
      <c r="G215" s="22">
        <v>3</v>
      </c>
      <c r="H215" s="22">
        <v>3</v>
      </c>
      <c r="I215" s="22">
        <v>2</v>
      </c>
      <c r="J215" s="22">
        <v>3</v>
      </c>
      <c r="K215" s="22">
        <v>1</v>
      </c>
    </row>
    <row r="216" spans="1:11">
      <c r="A216" s="21" t="s">
        <v>65</v>
      </c>
      <c r="B216" s="22"/>
      <c r="C216" s="22"/>
      <c r="D216" s="22"/>
      <c r="E216" s="22"/>
      <c r="F216" s="22"/>
      <c r="G216" s="22"/>
      <c r="H216" s="22"/>
      <c r="I216" s="22"/>
      <c r="J216" s="22"/>
      <c r="K216" s="22"/>
    </row>
    <row r="217" spans="1:11">
      <c r="A217" s="24" t="s">
        <v>133</v>
      </c>
      <c r="B217" s="22">
        <v>0</v>
      </c>
      <c r="C217" s="22">
        <v>1</v>
      </c>
      <c r="D217" s="22">
        <v>0</v>
      </c>
      <c r="E217" s="22">
        <v>0</v>
      </c>
      <c r="F217" s="22">
        <v>0</v>
      </c>
      <c r="G217" s="22">
        <v>0</v>
      </c>
      <c r="H217" s="22">
        <v>0</v>
      </c>
      <c r="I217" s="22">
        <v>0</v>
      </c>
      <c r="J217" s="22">
        <v>0</v>
      </c>
      <c r="K217" s="22">
        <v>0</v>
      </c>
    </row>
    <row r="218" spans="1:11">
      <c r="A218" s="24" t="s">
        <v>138</v>
      </c>
      <c r="B218" s="22">
        <v>0</v>
      </c>
      <c r="C218" s="22">
        <v>1</v>
      </c>
      <c r="D218" s="22">
        <v>1</v>
      </c>
      <c r="E218" s="22">
        <v>0</v>
      </c>
      <c r="F218" s="22">
        <v>0</v>
      </c>
      <c r="G218" s="22">
        <v>1</v>
      </c>
      <c r="H218" s="22">
        <v>0</v>
      </c>
      <c r="I218" s="22">
        <v>0</v>
      </c>
      <c r="J218" s="22">
        <v>0</v>
      </c>
      <c r="K218" s="22">
        <v>1</v>
      </c>
    </row>
    <row r="219" spans="1:11">
      <c r="A219" s="24" t="s">
        <v>139</v>
      </c>
      <c r="B219" s="22">
        <v>1</v>
      </c>
      <c r="C219" s="22">
        <v>1</v>
      </c>
      <c r="D219" s="22">
        <v>0</v>
      </c>
      <c r="E219" s="22">
        <v>1</v>
      </c>
      <c r="F219" s="22">
        <v>0</v>
      </c>
      <c r="G219" s="22">
        <v>0</v>
      </c>
      <c r="H219" s="22">
        <v>0</v>
      </c>
      <c r="I219" s="22">
        <v>0</v>
      </c>
      <c r="J219" s="22">
        <v>0</v>
      </c>
      <c r="K219" s="22">
        <v>0</v>
      </c>
    </row>
    <row r="220" spans="1:11">
      <c r="A220" s="24" t="s">
        <v>122</v>
      </c>
      <c r="B220" s="22">
        <v>0</v>
      </c>
      <c r="C220" s="22">
        <v>0</v>
      </c>
      <c r="D220" s="22">
        <v>2</v>
      </c>
      <c r="E220" s="22">
        <v>0</v>
      </c>
      <c r="F220" s="22">
        <v>0</v>
      </c>
      <c r="G220" s="22">
        <v>0</v>
      </c>
      <c r="H220" s="22">
        <v>0</v>
      </c>
      <c r="I220" s="22">
        <v>1</v>
      </c>
      <c r="J220" s="22">
        <v>2</v>
      </c>
      <c r="K220" s="22">
        <v>0</v>
      </c>
    </row>
    <row r="221" spans="1:11">
      <c r="A221" s="24" t="s">
        <v>123</v>
      </c>
      <c r="B221" s="22">
        <v>1</v>
      </c>
      <c r="C221" s="22">
        <v>2</v>
      </c>
      <c r="D221" s="22">
        <v>1</v>
      </c>
      <c r="E221" s="22">
        <v>1</v>
      </c>
      <c r="F221" s="22">
        <v>0</v>
      </c>
      <c r="G221" s="22">
        <v>0</v>
      </c>
      <c r="H221" s="22">
        <v>0</v>
      </c>
      <c r="I221" s="22">
        <v>0</v>
      </c>
      <c r="J221" s="22">
        <v>0</v>
      </c>
      <c r="K221" s="22">
        <v>0</v>
      </c>
    </row>
    <row r="222" spans="1:11">
      <c r="A222" s="24" t="s">
        <v>125</v>
      </c>
      <c r="B222" s="22">
        <v>0</v>
      </c>
      <c r="C222" s="22">
        <v>0</v>
      </c>
      <c r="D222" s="22">
        <v>0</v>
      </c>
      <c r="E222" s="22">
        <v>0</v>
      </c>
      <c r="F222" s="22">
        <v>0</v>
      </c>
      <c r="G222" s="22">
        <v>1</v>
      </c>
      <c r="H222" s="22">
        <v>0</v>
      </c>
      <c r="I222" s="22">
        <v>1</v>
      </c>
      <c r="J222" s="22">
        <v>0</v>
      </c>
      <c r="K222" s="22">
        <v>0</v>
      </c>
    </row>
    <row r="223" spans="1:11">
      <c r="A223" s="24" t="s">
        <v>93</v>
      </c>
      <c r="B223" s="22">
        <v>3</v>
      </c>
      <c r="C223" s="22">
        <v>1</v>
      </c>
      <c r="D223" s="22">
        <v>2</v>
      </c>
      <c r="E223" s="22">
        <v>6</v>
      </c>
      <c r="F223" s="22">
        <v>1</v>
      </c>
      <c r="G223" s="22">
        <v>1</v>
      </c>
      <c r="H223" s="22">
        <v>0</v>
      </c>
      <c r="I223" s="22">
        <v>0</v>
      </c>
      <c r="J223" s="22">
        <v>0</v>
      </c>
      <c r="K223" s="22">
        <v>0</v>
      </c>
    </row>
    <row r="224" spans="1:11">
      <c r="A224" s="24" t="s">
        <v>132</v>
      </c>
      <c r="B224" s="22">
        <v>2</v>
      </c>
      <c r="C224" s="22">
        <v>1</v>
      </c>
      <c r="D224" s="22">
        <v>2</v>
      </c>
      <c r="E224" s="22">
        <v>1</v>
      </c>
      <c r="F224" s="22">
        <v>0</v>
      </c>
      <c r="G224" s="22">
        <v>1</v>
      </c>
      <c r="H224" s="22">
        <v>0</v>
      </c>
      <c r="I224" s="22">
        <v>0</v>
      </c>
      <c r="J224" s="22">
        <v>0</v>
      </c>
      <c r="K224" s="22">
        <v>0</v>
      </c>
    </row>
    <row r="225" spans="1:11">
      <c r="A225" s="24" t="s">
        <v>137</v>
      </c>
      <c r="B225" s="22">
        <v>5</v>
      </c>
      <c r="C225" s="22">
        <v>5</v>
      </c>
      <c r="D225" s="22">
        <v>1</v>
      </c>
      <c r="E225" s="22">
        <v>3</v>
      </c>
      <c r="F225" s="22">
        <v>4</v>
      </c>
      <c r="G225" s="22">
        <v>3</v>
      </c>
      <c r="H225" s="22">
        <v>3</v>
      </c>
      <c r="I225" s="22">
        <v>4</v>
      </c>
      <c r="J225" s="22">
        <v>5</v>
      </c>
      <c r="K225" s="22">
        <v>7</v>
      </c>
    </row>
    <row r="226" spans="1:11">
      <c r="A226" s="24" t="s">
        <v>462</v>
      </c>
      <c r="B226" s="22">
        <v>0</v>
      </c>
      <c r="C226" s="22">
        <v>0</v>
      </c>
      <c r="D226" s="22">
        <v>0</v>
      </c>
      <c r="E226" s="22">
        <v>0</v>
      </c>
      <c r="F226" s="22">
        <v>0</v>
      </c>
      <c r="G226" s="22">
        <v>0</v>
      </c>
      <c r="H226" s="22">
        <v>0</v>
      </c>
      <c r="I226" s="22">
        <v>0</v>
      </c>
      <c r="J226" s="22">
        <v>1</v>
      </c>
      <c r="K226" s="22">
        <v>0</v>
      </c>
    </row>
    <row r="227" spans="1:11">
      <c r="A227" s="24" t="s">
        <v>140</v>
      </c>
      <c r="B227" s="22">
        <v>0</v>
      </c>
      <c r="C227" s="22">
        <v>1</v>
      </c>
      <c r="D227" s="22">
        <v>0</v>
      </c>
      <c r="E227" s="22">
        <v>0</v>
      </c>
      <c r="F227" s="22">
        <v>1</v>
      </c>
      <c r="G227" s="22">
        <v>0</v>
      </c>
      <c r="H227" s="22">
        <v>0</v>
      </c>
      <c r="I227" s="22">
        <v>0</v>
      </c>
      <c r="J227" s="22">
        <v>0</v>
      </c>
      <c r="K227" s="22">
        <v>0</v>
      </c>
    </row>
    <row r="228" spans="1:11">
      <c r="A228" s="24" t="s">
        <v>127</v>
      </c>
      <c r="B228" s="22">
        <v>0</v>
      </c>
      <c r="C228" s="22">
        <v>0</v>
      </c>
      <c r="D228" s="22">
        <v>1</v>
      </c>
      <c r="E228" s="22">
        <v>0</v>
      </c>
      <c r="F228" s="22">
        <v>0</v>
      </c>
      <c r="G228" s="22">
        <v>1</v>
      </c>
      <c r="H228" s="22">
        <v>0</v>
      </c>
      <c r="I228" s="22">
        <v>0</v>
      </c>
      <c r="J228" s="22">
        <v>0</v>
      </c>
      <c r="K228" s="22">
        <v>0</v>
      </c>
    </row>
    <row r="229" spans="1:11">
      <c r="A229" s="24" t="s">
        <v>143</v>
      </c>
      <c r="B229" s="22">
        <v>0</v>
      </c>
      <c r="C229" s="22">
        <v>0</v>
      </c>
      <c r="D229" s="22">
        <v>0</v>
      </c>
      <c r="E229" s="22">
        <v>0</v>
      </c>
      <c r="F229" s="22">
        <v>0</v>
      </c>
      <c r="G229" s="22">
        <v>2</v>
      </c>
      <c r="H229" s="22">
        <v>1</v>
      </c>
      <c r="I229" s="22">
        <v>0</v>
      </c>
      <c r="J229" s="22">
        <v>1</v>
      </c>
      <c r="K229" s="22">
        <v>0</v>
      </c>
    </row>
    <row r="230" spans="1:11">
      <c r="A230" s="24" t="s">
        <v>150</v>
      </c>
      <c r="B230" s="22">
        <v>0</v>
      </c>
      <c r="C230" s="22">
        <v>0</v>
      </c>
      <c r="D230" s="22">
        <v>0</v>
      </c>
      <c r="E230" s="22">
        <v>0</v>
      </c>
      <c r="F230" s="22">
        <v>0</v>
      </c>
      <c r="G230" s="22">
        <v>0</v>
      </c>
      <c r="H230" s="22">
        <v>0</v>
      </c>
      <c r="I230" s="22">
        <v>0</v>
      </c>
      <c r="J230" s="22">
        <v>1</v>
      </c>
      <c r="K230" s="22">
        <v>0</v>
      </c>
    </row>
    <row r="231" spans="1:11">
      <c r="A231" s="24" t="s">
        <v>146</v>
      </c>
      <c r="B231" s="22">
        <v>0</v>
      </c>
      <c r="C231" s="22">
        <v>0</v>
      </c>
      <c r="D231" s="22">
        <v>0</v>
      </c>
      <c r="E231" s="22">
        <v>0</v>
      </c>
      <c r="F231" s="22">
        <v>1</v>
      </c>
      <c r="G231" s="22">
        <v>0</v>
      </c>
      <c r="H231" s="22">
        <v>0</v>
      </c>
      <c r="I231" s="22">
        <v>0</v>
      </c>
      <c r="J231" s="22">
        <v>0</v>
      </c>
      <c r="K231" s="22">
        <v>1</v>
      </c>
    </row>
    <row r="232" spans="1:11">
      <c r="A232" s="24" t="s">
        <v>144</v>
      </c>
      <c r="B232" s="22">
        <v>0</v>
      </c>
      <c r="C232" s="22">
        <v>0</v>
      </c>
      <c r="D232" s="22">
        <v>0</v>
      </c>
      <c r="E232" s="22">
        <v>0</v>
      </c>
      <c r="F232" s="22">
        <v>0</v>
      </c>
      <c r="G232" s="22">
        <v>0</v>
      </c>
      <c r="H232" s="22">
        <v>0</v>
      </c>
      <c r="I232" s="22">
        <v>0</v>
      </c>
      <c r="J232" s="22">
        <v>1</v>
      </c>
      <c r="K232" s="22">
        <v>0</v>
      </c>
    </row>
    <row r="233" spans="1:11">
      <c r="A233" s="24" t="s">
        <v>148</v>
      </c>
      <c r="B233" s="22">
        <v>0</v>
      </c>
      <c r="C233" s="22">
        <v>0</v>
      </c>
      <c r="D233" s="22">
        <v>1</v>
      </c>
      <c r="E233" s="22">
        <v>0</v>
      </c>
      <c r="F233" s="22">
        <v>0</v>
      </c>
      <c r="G233" s="22">
        <v>1</v>
      </c>
      <c r="H233" s="22">
        <v>0</v>
      </c>
      <c r="I233" s="22">
        <v>0</v>
      </c>
      <c r="J233" s="22">
        <v>1</v>
      </c>
      <c r="K233" s="22">
        <v>0</v>
      </c>
    </row>
    <row r="234" spans="1:11">
      <c r="A234" s="21" t="s">
        <v>273</v>
      </c>
      <c r="B234" s="22">
        <v>12</v>
      </c>
      <c r="C234" s="22">
        <v>13</v>
      </c>
      <c r="D234" s="22">
        <v>11</v>
      </c>
      <c r="E234" s="22">
        <v>12</v>
      </c>
      <c r="F234" s="22">
        <v>7</v>
      </c>
      <c r="G234" s="22">
        <v>11</v>
      </c>
      <c r="H234" s="22">
        <v>4</v>
      </c>
      <c r="I234" s="22">
        <v>6</v>
      </c>
      <c r="J234" s="22">
        <v>12</v>
      </c>
      <c r="K234" s="22">
        <v>9</v>
      </c>
    </row>
    <row r="235" spans="1:11">
      <c r="A235" s="15" t="s">
        <v>672</v>
      </c>
      <c r="B235" s="22">
        <v>48</v>
      </c>
      <c r="C235" s="22">
        <v>55</v>
      </c>
      <c r="D235" s="22">
        <v>45</v>
      </c>
      <c r="E235" s="22">
        <v>49</v>
      </c>
      <c r="F235" s="22">
        <v>29</v>
      </c>
      <c r="G235" s="22">
        <v>37</v>
      </c>
      <c r="H235" s="22">
        <v>33</v>
      </c>
      <c r="I235" s="22">
        <v>29</v>
      </c>
      <c r="J235" s="22">
        <v>34</v>
      </c>
      <c r="K235" s="22">
        <v>36</v>
      </c>
    </row>
    <row r="236" spans="1:11">
      <c r="A236" s="15" t="s">
        <v>642</v>
      </c>
      <c r="B236" s="22"/>
      <c r="C236" s="22"/>
      <c r="D236" s="22"/>
      <c r="E236" s="22"/>
      <c r="F236" s="22"/>
      <c r="G236" s="22"/>
      <c r="H236" s="22"/>
      <c r="I236" s="22"/>
      <c r="J236" s="22"/>
      <c r="K236" s="22"/>
    </row>
    <row r="237" spans="1:11">
      <c r="A237" s="21" t="s">
        <v>42</v>
      </c>
      <c r="B237" s="22"/>
      <c r="C237" s="22"/>
      <c r="D237" s="22"/>
      <c r="E237" s="22"/>
      <c r="F237" s="22"/>
      <c r="G237" s="22"/>
      <c r="H237" s="22"/>
      <c r="I237" s="22"/>
      <c r="J237" s="22"/>
      <c r="K237" s="22"/>
    </row>
    <row r="238" spans="1:11">
      <c r="A238" s="24" t="s">
        <v>82</v>
      </c>
      <c r="B238" s="22">
        <v>0</v>
      </c>
      <c r="C238" s="22">
        <v>0</v>
      </c>
      <c r="D238" s="22">
        <v>11</v>
      </c>
      <c r="E238" s="22">
        <v>9</v>
      </c>
      <c r="F238" s="22">
        <v>12</v>
      </c>
      <c r="G238" s="22">
        <v>12</v>
      </c>
      <c r="H238" s="22">
        <v>10</v>
      </c>
      <c r="I238" s="22">
        <v>8</v>
      </c>
      <c r="J238" s="22">
        <v>7</v>
      </c>
      <c r="K238" s="22">
        <v>7</v>
      </c>
    </row>
    <row r="239" spans="1:11">
      <c r="A239" s="24" t="s">
        <v>153</v>
      </c>
      <c r="B239" s="22">
        <v>7</v>
      </c>
      <c r="C239" s="22">
        <v>5</v>
      </c>
      <c r="D239" s="22">
        <v>4</v>
      </c>
      <c r="E239" s="22">
        <v>1</v>
      </c>
      <c r="F239" s="22">
        <v>0</v>
      </c>
      <c r="G239" s="22">
        <v>2</v>
      </c>
      <c r="H239" s="22">
        <v>1</v>
      </c>
      <c r="I239" s="22">
        <v>1</v>
      </c>
      <c r="J239" s="22">
        <v>1</v>
      </c>
      <c r="K239" s="22">
        <v>1</v>
      </c>
    </row>
    <row r="240" spans="1:11">
      <c r="A240" s="24" t="s">
        <v>83</v>
      </c>
      <c r="B240" s="22">
        <v>17</v>
      </c>
      <c r="C240" s="22">
        <v>13</v>
      </c>
      <c r="D240" s="22">
        <v>12</v>
      </c>
      <c r="E240" s="22">
        <v>14</v>
      </c>
      <c r="F240" s="22">
        <v>14</v>
      </c>
      <c r="G240" s="22">
        <v>41</v>
      </c>
      <c r="H240" s="22">
        <v>24</v>
      </c>
      <c r="I240" s="22">
        <v>31</v>
      </c>
      <c r="J240" s="22">
        <v>25</v>
      </c>
      <c r="K240" s="22">
        <v>27</v>
      </c>
    </row>
    <row r="241" spans="1:11">
      <c r="A241" s="24" t="s">
        <v>58</v>
      </c>
      <c r="B241" s="22">
        <v>0</v>
      </c>
      <c r="C241" s="22">
        <v>0</v>
      </c>
      <c r="D241" s="22">
        <v>0</v>
      </c>
      <c r="E241" s="22">
        <v>4</v>
      </c>
      <c r="F241" s="22">
        <v>5</v>
      </c>
      <c r="G241" s="22">
        <v>13</v>
      </c>
      <c r="H241" s="22">
        <v>8</v>
      </c>
      <c r="I241" s="22">
        <v>2</v>
      </c>
      <c r="J241" s="22">
        <v>1</v>
      </c>
      <c r="K241" s="22">
        <v>0</v>
      </c>
    </row>
    <row r="242" spans="1:11">
      <c r="A242" s="24" t="s">
        <v>85</v>
      </c>
      <c r="B242" s="22">
        <v>0</v>
      </c>
      <c r="C242" s="22">
        <v>0</v>
      </c>
      <c r="D242" s="22">
        <v>0</v>
      </c>
      <c r="E242" s="22">
        <v>0</v>
      </c>
      <c r="F242" s="22">
        <v>0</v>
      </c>
      <c r="G242" s="22">
        <v>0</v>
      </c>
      <c r="H242" s="22">
        <v>0</v>
      </c>
      <c r="I242" s="22">
        <v>0</v>
      </c>
      <c r="J242" s="22">
        <v>4</v>
      </c>
      <c r="K242" s="22">
        <v>11</v>
      </c>
    </row>
    <row r="243" spans="1:11">
      <c r="A243" s="21" t="s">
        <v>270</v>
      </c>
      <c r="B243" s="22">
        <v>24</v>
      </c>
      <c r="C243" s="22">
        <v>18</v>
      </c>
      <c r="D243" s="22">
        <v>27</v>
      </c>
      <c r="E243" s="22">
        <v>28</v>
      </c>
      <c r="F243" s="22">
        <v>31</v>
      </c>
      <c r="G243" s="22">
        <v>68</v>
      </c>
      <c r="H243" s="22">
        <v>43</v>
      </c>
      <c r="I243" s="22">
        <v>42</v>
      </c>
      <c r="J243" s="22">
        <v>38</v>
      </c>
      <c r="K243" s="22">
        <v>46</v>
      </c>
    </row>
    <row r="244" spans="1:11">
      <c r="A244" s="21" t="s">
        <v>92</v>
      </c>
      <c r="B244" s="22"/>
      <c r="C244" s="22"/>
      <c r="D244" s="22"/>
      <c r="E244" s="22"/>
      <c r="F244" s="22"/>
      <c r="G244" s="22"/>
      <c r="H244" s="22"/>
      <c r="I244" s="22"/>
      <c r="J244" s="22"/>
      <c r="K244" s="22"/>
    </row>
    <row r="245" spans="1:11">
      <c r="A245" s="24" t="s">
        <v>93</v>
      </c>
      <c r="B245" s="22">
        <v>0</v>
      </c>
      <c r="C245" s="22">
        <v>0</v>
      </c>
      <c r="D245" s="22">
        <v>0</v>
      </c>
      <c r="E245" s="22">
        <v>0</v>
      </c>
      <c r="F245" s="22">
        <v>0</v>
      </c>
      <c r="G245" s="22">
        <v>0</v>
      </c>
      <c r="H245" s="22">
        <v>7</v>
      </c>
      <c r="I245" s="22">
        <v>21</v>
      </c>
      <c r="J245" s="22">
        <v>15</v>
      </c>
      <c r="K245" s="22">
        <v>11</v>
      </c>
    </row>
    <row r="246" spans="1:11">
      <c r="A246" s="24" t="s">
        <v>155</v>
      </c>
      <c r="B246" s="22">
        <v>0</v>
      </c>
      <c r="C246" s="22">
        <v>0</v>
      </c>
      <c r="D246" s="22">
        <v>0</v>
      </c>
      <c r="E246" s="22">
        <v>0</v>
      </c>
      <c r="F246" s="22">
        <v>0</v>
      </c>
      <c r="G246" s="22">
        <v>0</v>
      </c>
      <c r="H246" s="22">
        <v>1</v>
      </c>
      <c r="I246" s="22">
        <v>5</v>
      </c>
      <c r="J246" s="22">
        <v>4</v>
      </c>
      <c r="K246" s="22">
        <v>4</v>
      </c>
    </row>
    <row r="247" spans="1:11">
      <c r="A247" s="24" t="s">
        <v>58</v>
      </c>
      <c r="B247" s="22">
        <v>0</v>
      </c>
      <c r="C247" s="22">
        <v>0</v>
      </c>
      <c r="D247" s="22">
        <v>0</v>
      </c>
      <c r="E247" s="22">
        <v>0</v>
      </c>
      <c r="F247" s="22">
        <v>0</v>
      </c>
      <c r="G247" s="22">
        <v>0</v>
      </c>
      <c r="H247" s="22">
        <v>4</v>
      </c>
      <c r="I247" s="22">
        <v>11</v>
      </c>
      <c r="J247" s="22">
        <v>12</v>
      </c>
      <c r="K247" s="22">
        <v>16</v>
      </c>
    </row>
    <row r="248" spans="1:11">
      <c r="A248" s="24" t="s">
        <v>154</v>
      </c>
      <c r="B248" s="22">
        <v>0</v>
      </c>
      <c r="C248" s="22">
        <v>0</v>
      </c>
      <c r="D248" s="22">
        <v>0</v>
      </c>
      <c r="E248" s="22">
        <v>0</v>
      </c>
      <c r="F248" s="22">
        <v>0</v>
      </c>
      <c r="G248" s="22">
        <v>0</v>
      </c>
      <c r="H248" s="22">
        <v>4</v>
      </c>
      <c r="I248" s="22">
        <v>3</v>
      </c>
      <c r="J248" s="22">
        <v>2</v>
      </c>
      <c r="K248" s="22">
        <v>2</v>
      </c>
    </row>
    <row r="249" spans="1:11">
      <c r="A249" s="21" t="s">
        <v>282</v>
      </c>
      <c r="B249" s="22">
        <v>0</v>
      </c>
      <c r="C249" s="22">
        <v>0</v>
      </c>
      <c r="D249" s="22">
        <v>0</v>
      </c>
      <c r="E249" s="22">
        <v>0</v>
      </c>
      <c r="F249" s="22">
        <v>0</v>
      </c>
      <c r="G249" s="22">
        <v>0</v>
      </c>
      <c r="H249" s="22">
        <v>16</v>
      </c>
      <c r="I249" s="22">
        <v>40</v>
      </c>
      <c r="J249" s="22">
        <v>33</v>
      </c>
      <c r="K249" s="22">
        <v>33</v>
      </c>
    </row>
    <row r="250" spans="1:11">
      <c r="A250" s="21" t="s">
        <v>47</v>
      </c>
      <c r="B250" s="22"/>
      <c r="C250" s="22"/>
      <c r="D250" s="22"/>
      <c r="E250" s="22"/>
      <c r="F250" s="22"/>
      <c r="G250" s="22"/>
      <c r="H250" s="22"/>
      <c r="I250" s="22"/>
      <c r="J250" s="22"/>
      <c r="K250" s="22"/>
    </row>
    <row r="251" spans="1:11">
      <c r="A251" s="24" t="s">
        <v>98</v>
      </c>
      <c r="B251" s="22">
        <v>1</v>
      </c>
      <c r="C251" s="22">
        <v>3</v>
      </c>
      <c r="D251" s="22">
        <v>11</v>
      </c>
      <c r="E251" s="22">
        <v>10</v>
      </c>
      <c r="F251" s="22">
        <v>10</v>
      </c>
      <c r="G251" s="22">
        <v>12</v>
      </c>
      <c r="H251" s="22">
        <v>8</v>
      </c>
      <c r="I251" s="22">
        <v>5</v>
      </c>
      <c r="J251" s="22">
        <v>6</v>
      </c>
      <c r="K251" s="22">
        <v>7</v>
      </c>
    </row>
    <row r="252" spans="1:11">
      <c r="A252" s="24" t="s">
        <v>101</v>
      </c>
      <c r="B252" s="22">
        <v>17</v>
      </c>
      <c r="C252" s="22">
        <v>9</v>
      </c>
      <c r="D252" s="22">
        <v>8</v>
      </c>
      <c r="E252" s="22">
        <v>13</v>
      </c>
      <c r="F252" s="22">
        <v>10</v>
      </c>
      <c r="G252" s="22">
        <v>9</v>
      </c>
      <c r="H252" s="22">
        <v>7</v>
      </c>
      <c r="I252" s="22">
        <v>8</v>
      </c>
      <c r="J252" s="22">
        <v>6</v>
      </c>
      <c r="K252" s="22">
        <v>7</v>
      </c>
    </row>
    <row r="253" spans="1:11">
      <c r="A253" s="24" t="s">
        <v>100</v>
      </c>
      <c r="B253" s="22">
        <v>23</v>
      </c>
      <c r="C253" s="22">
        <v>23</v>
      </c>
      <c r="D253" s="22">
        <v>30</v>
      </c>
      <c r="E253" s="22">
        <v>28</v>
      </c>
      <c r="F253" s="22">
        <v>34</v>
      </c>
      <c r="G253" s="22">
        <v>20</v>
      </c>
      <c r="H253" s="22">
        <v>14</v>
      </c>
      <c r="I253" s="22">
        <v>13</v>
      </c>
      <c r="J253" s="22">
        <v>18</v>
      </c>
      <c r="K253" s="22">
        <v>14</v>
      </c>
    </row>
    <row r="254" spans="1:11">
      <c r="A254" s="24" t="s">
        <v>102</v>
      </c>
      <c r="B254" s="22">
        <v>11</v>
      </c>
      <c r="C254" s="22">
        <v>7</v>
      </c>
      <c r="D254" s="22">
        <v>5</v>
      </c>
      <c r="E254" s="22">
        <v>12</v>
      </c>
      <c r="F254" s="22">
        <v>13</v>
      </c>
      <c r="G254" s="22">
        <v>7</v>
      </c>
      <c r="H254" s="22">
        <v>5</v>
      </c>
      <c r="I254" s="22">
        <v>1</v>
      </c>
      <c r="J254" s="22">
        <v>2</v>
      </c>
      <c r="K254" s="22">
        <v>1</v>
      </c>
    </row>
    <row r="255" spans="1:11">
      <c r="A255" s="24" t="s">
        <v>58</v>
      </c>
      <c r="B255" s="22">
        <v>0</v>
      </c>
      <c r="C255" s="22">
        <v>0</v>
      </c>
      <c r="D255" s="22">
        <v>0</v>
      </c>
      <c r="E255" s="22">
        <v>0</v>
      </c>
      <c r="F255" s="22">
        <v>2</v>
      </c>
      <c r="G255" s="22">
        <v>1</v>
      </c>
      <c r="H255" s="22">
        <v>1</v>
      </c>
      <c r="I255" s="22">
        <v>0</v>
      </c>
      <c r="J255" s="22">
        <v>0</v>
      </c>
      <c r="K255" s="22">
        <v>0</v>
      </c>
    </row>
    <row r="256" spans="1:11">
      <c r="A256" s="24" t="s">
        <v>360</v>
      </c>
      <c r="B256" s="22">
        <v>0</v>
      </c>
      <c r="C256" s="22">
        <v>0</v>
      </c>
      <c r="D256" s="22">
        <v>0</v>
      </c>
      <c r="E256" s="22">
        <v>0</v>
      </c>
      <c r="F256" s="22">
        <v>0</v>
      </c>
      <c r="G256" s="22">
        <v>0</v>
      </c>
      <c r="H256" s="22">
        <v>0</v>
      </c>
      <c r="I256" s="22">
        <v>14</v>
      </c>
      <c r="J256" s="22">
        <v>24</v>
      </c>
      <c r="K256" s="22">
        <v>25</v>
      </c>
    </row>
    <row r="257" spans="1:11">
      <c r="A257" s="24" t="s">
        <v>103</v>
      </c>
      <c r="B257" s="22">
        <v>54</v>
      </c>
      <c r="C257" s="22">
        <v>86</v>
      </c>
      <c r="D257" s="22">
        <v>95</v>
      </c>
      <c r="E257" s="22">
        <v>90</v>
      </c>
      <c r="F257" s="22">
        <v>82</v>
      </c>
      <c r="G257" s="22">
        <v>64</v>
      </c>
      <c r="H257" s="22">
        <v>36</v>
      </c>
      <c r="I257" s="22">
        <v>22</v>
      </c>
      <c r="J257" s="22">
        <v>8</v>
      </c>
      <c r="K257" s="22">
        <v>5</v>
      </c>
    </row>
    <row r="258" spans="1:11">
      <c r="A258" s="24" t="s">
        <v>99</v>
      </c>
      <c r="B258" s="22">
        <v>6</v>
      </c>
      <c r="C258" s="22">
        <v>3</v>
      </c>
      <c r="D258" s="22">
        <v>3</v>
      </c>
      <c r="E258" s="22">
        <v>6</v>
      </c>
      <c r="F258" s="22">
        <v>4</v>
      </c>
      <c r="G258" s="22">
        <v>0</v>
      </c>
      <c r="H258" s="22">
        <v>1</v>
      </c>
      <c r="I258" s="22">
        <v>1</v>
      </c>
      <c r="J258" s="22">
        <v>2</v>
      </c>
      <c r="K258" s="22">
        <v>1</v>
      </c>
    </row>
    <row r="259" spans="1:11">
      <c r="A259" s="24" t="s">
        <v>156</v>
      </c>
      <c r="B259" s="22">
        <v>0</v>
      </c>
      <c r="C259" s="22">
        <v>0</v>
      </c>
      <c r="D259" s="22">
        <v>1</v>
      </c>
      <c r="E259" s="22">
        <v>0</v>
      </c>
      <c r="F259" s="22">
        <v>0</v>
      </c>
      <c r="G259" s="22">
        <v>0</v>
      </c>
      <c r="H259" s="22">
        <v>0</v>
      </c>
      <c r="I259" s="22">
        <v>0</v>
      </c>
      <c r="J259" s="22">
        <v>0</v>
      </c>
      <c r="K259" s="22">
        <v>0</v>
      </c>
    </row>
    <row r="260" spans="1:11">
      <c r="A260" s="24" t="s">
        <v>104</v>
      </c>
      <c r="B260" s="22">
        <v>7</v>
      </c>
      <c r="C260" s="22">
        <v>7</v>
      </c>
      <c r="D260" s="22">
        <v>17</v>
      </c>
      <c r="E260" s="22">
        <v>22</v>
      </c>
      <c r="F260" s="22">
        <v>14</v>
      </c>
      <c r="G260" s="22">
        <v>13</v>
      </c>
      <c r="H260" s="22">
        <v>7</v>
      </c>
      <c r="I260" s="22">
        <v>5</v>
      </c>
      <c r="J260" s="22">
        <v>9</v>
      </c>
      <c r="K260" s="22">
        <v>14</v>
      </c>
    </row>
    <row r="261" spans="1:11">
      <c r="A261" s="24" t="s">
        <v>157</v>
      </c>
      <c r="B261" s="22">
        <v>0</v>
      </c>
      <c r="C261" s="22">
        <v>0</v>
      </c>
      <c r="D261" s="22">
        <v>2</v>
      </c>
      <c r="E261" s="22">
        <v>3</v>
      </c>
      <c r="F261" s="22">
        <v>1</v>
      </c>
      <c r="G261" s="22">
        <v>2</v>
      </c>
      <c r="H261" s="22">
        <v>1</v>
      </c>
      <c r="I261" s="22">
        <v>0</v>
      </c>
      <c r="J261" s="22">
        <v>0</v>
      </c>
      <c r="K261" s="22">
        <v>0</v>
      </c>
    </row>
    <row r="262" spans="1:11">
      <c r="A262" s="24" t="s">
        <v>105</v>
      </c>
      <c r="B262" s="22">
        <v>0</v>
      </c>
      <c r="C262" s="22">
        <v>0</v>
      </c>
      <c r="D262" s="22">
        <v>3</v>
      </c>
      <c r="E262" s="22">
        <v>2</v>
      </c>
      <c r="F262" s="22">
        <v>1</v>
      </c>
      <c r="G262" s="22">
        <v>1</v>
      </c>
      <c r="H262" s="22">
        <v>2</v>
      </c>
      <c r="I262" s="22">
        <v>3</v>
      </c>
      <c r="J262" s="22">
        <v>3</v>
      </c>
      <c r="K262" s="22">
        <v>3</v>
      </c>
    </row>
    <row r="263" spans="1:11">
      <c r="A263" s="24" t="s">
        <v>106</v>
      </c>
      <c r="B263" s="22">
        <v>12</v>
      </c>
      <c r="C263" s="22">
        <v>8</v>
      </c>
      <c r="D263" s="22">
        <v>11</v>
      </c>
      <c r="E263" s="22">
        <v>9</v>
      </c>
      <c r="F263" s="22">
        <v>3</v>
      </c>
      <c r="G263" s="22">
        <v>5</v>
      </c>
      <c r="H263" s="22">
        <v>11</v>
      </c>
      <c r="I263" s="22">
        <v>8</v>
      </c>
      <c r="J263" s="22">
        <v>9</v>
      </c>
      <c r="K263" s="22">
        <v>4</v>
      </c>
    </row>
    <row r="264" spans="1:11">
      <c r="A264" s="24" t="s">
        <v>158</v>
      </c>
      <c r="B264" s="22">
        <v>0</v>
      </c>
      <c r="C264" s="22">
        <v>1</v>
      </c>
      <c r="D264" s="22">
        <v>7</v>
      </c>
      <c r="E264" s="22">
        <v>18</v>
      </c>
      <c r="F264" s="22">
        <v>2</v>
      </c>
      <c r="G264" s="22">
        <v>2</v>
      </c>
      <c r="H264" s="22">
        <v>4</v>
      </c>
      <c r="I264" s="22">
        <v>4</v>
      </c>
      <c r="J264" s="22">
        <v>4</v>
      </c>
      <c r="K264" s="22">
        <v>1</v>
      </c>
    </row>
    <row r="265" spans="1:11">
      <c r="A265" s="24" t="s">
        <v>159</v>
      </c>
      <c r="B265" s="22">
        <v>0</v>
      </c>
      <c r="C265" s="22">
        <v>0</v>
      </c>
      <c r="D265" s="22">
        <v>0</v>
      </c>
      <c r="E265" s="22">
        <v>0</v>
      </c>
      <c r="F265" s="22">
        <v>0</v>
      </c>
      <c r="G265" s="22">
        <v>0</v>
      </c>
      <c r="H265" s="22">
        <v>2</v>
      </c>
      <c r="I265" s="22">
        <v>2</v>
      </c>
      <c r="J265" s="22">
        <v>2</v>
      </c>
      <c r="K265" s="22">
        <v>1</v>
      </c>
    </row>
    <row r="266" spans="1:11">
      <c r="A266" s="24" t="s">
        <v>109</v>
      </c>
      <c r="B266" s="22">
        <v>1</v>
      </c>
      <c r="C266" s="22">
        <v>5</v>
      </c>
      <c r="D266" s="22">
        <v>4</v>
      </c>
      <c r="E266" s="22">
        <v>14</v>
      </c>
      <c r="F266" s="22">
        <v>8</v>
      </c>
      <c r="G266" s="22">
        <v>9</v>
      </c>
      <c r="H266" s="22">
        <v>5</v>
      </c>
      <c r="I266" s="22">
        <v>6</v>
      </c>
      <c r="J266" s="22">
        <v>9</v>
      </c>
      <c r="K266" s="22">
        <v>5</v>
      </c>
    </row>
    <row r="267" spans="1:11">
      <c r="A267" s="24" t="s">
        <v>107</v>
      </c>
      <c r="B267" s="22">
        <v>106</v>
      </c>
      <c r="C267" s="22">
        <v>112</v>
      </c>
      <c r="D267" s="22">
        <v>101</v>
      </c>
      <c r="E267" s="22">
        <v>149</v>
      </c>
      <c r="F267" s="22">
        <v>119</v>
      </c>
      <c r="G267" s="22">
        <v>123</v>
      </c>
      <c r="H267" s="22">
        <v>121</v>
      </c>
      <c r="I267" s="22">
        <v>152</v>
      </c>
      <c r="J267" s="22">
        <v>80</v>
      </c>
      <c r="K267" s="22">
        <v>107</v>
      </c>
    </row>
    <row r="268" spans="1:11">
      <c r="A268" s="24" t="s">
        <v>108</v>
      </c>
      <c r="B268" s="22">
        <v>0</v>
      </c>
      <c r="C268" s="22">
        <v>0</v>
      </c>
      <c r="D268" s="22">
        <v>0</v>
      </c>
      <c r="E268" s="22">
        <v>1</v>
      </c>
      <c r="F268" s="22">
        <v>1</v>
      </c>
      <c r="G268" s="22">
        <v>0</v>
      </c>
      <c r="H268" s="22">
        <v>0</v>
      </c>
      <c r="I268" s="22">
        <v>1</v>
      </c>
      <c r="J268" s="22">
        <v>0</v>
      </c>
      <c r="K268" s="22">
        <v>2</v>
      </c>
    </row>
    <row r="269" spans="1:11">
      <c r="A269" s="21" t="s">
        <v>271</v>
      </c>
      <c r="B269" s="22">
        <v>238</v>
      </c>
      <c r="C269" s="22">
        <v>264</v>
      </c>
      <c r="D269" s="22">
        <v>298</v>
      </c>
      <c r="E269" s="22">
        <v>377</v>
      </c>
      <c r="F269" s="22">
        <v>304</v>
      </c>
      <c r="G269" s="22">
        <v>268</v>
      </c>
      <c r="H269" s="22">
        <v>225</v>
      </c>
      <c r="I269" s="22">
        <v>245</v>
      </c>
      <c r="J269" s="22">
        <v>182</v>
      </c>
      <c r="K269" s="22">
        <v>197</v>
      </c>
    </row>
    <row r="270" spans="1:11">
      <c r="A270" s="21" t="s">
        <v>55</v>
      </c>
      <c r="B270" s="22"/>
      <c r="C270" s="22"/>
      <c r="D270" s="22"/>
      <c r="E270" s="22"/>
      <c r="F270" s="22"/>
      <c r="G270" s="22"/>
      <c r="H270" s="22"/>
      <c r="I270" s="22"/>
      <c r="J270" s="22"/>
      <c r="K270" s="22"/>
    </row>
    <row r="271" spans="1:11">
      <c r="A271" s="24" t="s">
        <v>160</v>
      </c>
      <c r="B271" s="22">
        <v>3</v>
      </c>
      <c r="C271" s="22">
        <v>5</v>
      </c>
      <c r="D271" s="22">
        <v>4</v>
      </c>
      <c r="E271" s="22">
        <v>3</v>
      </c>
      <c r="F271" s="22">
        <v>2</v>
      </c>
      <c r="G271" s="22">
        <v>2</v>
      </c>
      <c r="H271" s="22">
        <v>3</v>
      </c>
      <c r="I271" s="22">
        <v>1</v>
      </c>
      <c r="J271" s="22">
        <v>4</v>
      </c>
      <c r="K271" s="22">
        <v>6</v>
      </c>
    </row>
    <row r="272" spans="1:11">
      <c r="A272" s="24" t="s">
        <v>58</v>
      </c>
      <c r="B272" s="22">
        <v>0</v>
      </c>
      <c r="C272" s="22">
        <v>0</v>
      </c>
      <c r="D272" s="22">
        <v>0</v>
      </c>
      <c r="E272" s="22">
        <v>0</v>
      </c>
      <c r="F272" s="22">
        <v>0</v>
      </c>
      <c r="G272" s="22">
        <v>1</v>
      </c>
      <c r="H272" s="22">
        <v>0</v>
      </c>
      <c r="I272" s="22">
        <v>0</v>
      </c>
      <c r="J272" s="22">
        <v>0</v>
      </c>
      <c r="K272" s="22">
        <v>0</v>
      </c>
    </row>
    <row r="273" spans="1:11">
      <c r="A273" s="24" t="s">
        <v>163</v>
      </c>
      <c r="B273" s="22">
        <v>3</v>
      </c>
      <c r="C273" s="22">
        <v>1</v>
      </c>
      <c r="D273" s="22">
        <v>1</v>
      </c>
      <c r="E273" s="22">
        <v>2</v>
      </c>
      <c r="F273" s="22">
        <v>2</v>
      </c>
      <c r="G273" s="22">
        <v>1</v>
      </c>
      <c r="H273" s="22">
        <v>1</v>
      </c>
      <c r="I273" s="22">
        <v>1</v>
      </c>
      <c r="J273" s="22">
        <v>0</v>
      </c>
      <c r="K273" s="22">
        <v>0</v>
      </c>
    </row>
    <row r="274" spans="1:11">
      <c r="A274" s="24" t="s">
        <v>161</v>
      </c>
      <c r="B274" s="22">
        <v>6</v>
      </c>
      <c r="C274" s="22">
        <v>1</v>
      </c>
      <c r="D274" s="22">
        <v>4</v>
      </c>
      <c r="E274" s="22">
        <v>1</v>
      </c>
      <c r="F274" s="22">
        <v>2</v>
      </c>
      <c r="G274" s="22">
        <v>2</v>
      </c>
      <c r="H274" s="22">
        <v>4</v>
      </c>
      <c r="I274" s="22">
        <v>4</v>
      </c>
      <c r="J274" s="22">
        <v>2</v>
      </c>
      <c r="K274" s="22">
        <v>1</v>
      </c>
    </row>
    <row r="275" spans="1:11">
      <c r="A275" s="24" t="s">
        <v>113</v>
      </c>
      <c r="B275" s="22">
        <v>5</v>
      </c>
      <c r="C275" s="22">
        <v>3</v>
      </c>
      <c r="D275" s="22">
        <v>0</v>
      </c>
      <c r="E275" s="22">
        <v>6</v>
      </c>
      <c r="F275" s="22">
        <v>4</v>
      </c>
      <c r="G275" s="22">
        <v>4</v>
      </c>
      <c r="H275" s="22">
        <v>2</v>
      </c>
      <c r="I275" s="22">
        <v>3</v>
      </c>
      <c r="J275" s="22">
        <v>1</v>
      </c>
      <c r="K275" s="22">
        <v>1</v>
      </c>
    </row>
    <row r="276" spans="1:11">
      <c r="A276" s="24" t="s">
        <v>680</v>
      </c>
      <c r="B276" s="22">
        <v>5</v>
      </c>
      <c r="C276" s="22">
        <v>4</v>
      </c>
      <c r="D276" s="22">
        <v>7</v>
      </c>
      <c r="E276" s="22">
        <v>9</v>
      </c>
      <c r="F276" s="22">
        <v>6</v>
      </c>
      <c r="G276" s="22">
        <v>9</v>
      </c>
      <c r="H276" s="22">
        <v>13</v>
      </c>
      <c r="I276" s="22">
        <v>5</v>
      </c>
      <c r="J276" s="22">
        <v>6</v>
      </c>
      <c r="K276" s="22">
        <v>7</v>
      </c>
    </row>
    <row r="277" spans="1:11">
      <c r="A277" s="24" t="s">
        <v>162</v>
      </c>
      <c r="B277" s="22">
        <v>0</v>
      </c>
      <c r="C277" s="22">
        <v>2</v>
      </c>
      <c r="D277" s="22">
        <v>4</v>
      </c>
      <c r="E277" s="22">
        <v>5</v>
      </c>
      <c r="F277" s="22">
        <v>4</v>
      </c>
      <c r="G277" s="22">
        <v>4</v>
      </c>
      <c r="H277" s="22">
        <v>3</v>
      </c>
      <c r="I277" s="22">
        <v>6</v>
      </c>
      <c r="J277" s="22">
        <v>3</v>
      </c>
      <c r="K277" s="22">
        <v>8</v>
      </c>
    </row>
    <row r="278" spans="1:11">
      <c r="A278" s="21" t="s">
        <v>272</v>
      </c>
      <c r="B278" s="22">
        <v>22</v>
      </c>
      <c r="C278" s="22">
        <v>16</v>
      </c>
      <c r="D278" s="22">
        <v>20</v>
      </c>
      <c r="E278" s="22">
        <v>26</v>
      </c>
      <c r="F278" s="22">
        <v>20</v>
      </c>
      <c r="G278" s="22">
        <v>23</v>
      </c>
      <c r="H278" s="22">
        <v>26</v>
      </c>
      <c r="I278" s="22">
        <v>20</v>
      </c>
      <c r="J278" s="22">
        <v>16</v>
      </c>
      <c r="K278" s="22">
        <v>23</v>
      </c>
    </row>
    <row r="279" spans="1:11">
      <c r="A279" s="21" t="s">
        <v>81</v>
      </c>
      <c r="B279" s="22"/>
      <c r="C279" s="22"/>
      <c r="D279" s="22"/>
      <c r="E279" s="22"/>
      <c r="F279" s="22"/>
      <c r="G279" s="22"/>
      <c r="H279" s="22"/>
      <c r="I279" s="22"/>
      <c r="J279" s="22"/>
      <c r="K279" s="22"/>
    </row>
    <row r="280" spans="1:11">
      <c r="A280" s="24" t="s">
        <v>58</v>
      </c>
      <c r="B280" s="22">
        <v>0</v>
      </c>
      <c r="C280" s="22">
        <v>0</v>
      </c>
      <c r="D280" s="22">
        <v>0</v>
      </c>
      <c r="E280" s="22">
        <v>0</v>
      </c>
      <c r="F280" s="22">
        <v>1</v>
      </c>
      <c r="G280" s="22">
        <v>1</v>
      </c>
      <c r="H280" s="22">
        <v>0</v>
      </c>
      <c r="I280" s="22">
        <v>0</v>
      </c>
      <c r="J280" s="22">
        <v>0</v>
      </c>
      <c r="K280" s="22">
        <v>0</v>
      </c>
    </row>
    <row r="281" spans="1:11">
      <c r="A281" s="24" t="s">
        <v>159</v>
      </c>
      <c r="B281" s="22">
        <v>1</v>
      </c>
      <c r="C281" s="22">
        <v>4</v>
      </c>
      <c r="D281" s="22">
        <v>3</v>
      </c>
      <c r="E281" s="22">
        <v>1</v>
      </c>
      <c r="F281" s="22">
        <v>6</v>
      </c>
      <c r="G281" s="22">
        <v>2</v>
      </c>
      <c r="H281" s="22">
        <v>0</v>
      </c>
      <c r="I281" s="22">
        <v>0</v>
      </c>
      <c r="J281" s="22">
        <v>0</v>
      </c>
      <c r="K281" s="22">
        <v>0</v>
      </c>
    </row>
    <row r="282" spans="1:11">
      <c r="A282" s="24" t="s">
        <v>173</v>
      </c>
      <c r="B282" s="22">
        <v>1</v>
      </c>
      <c r="C282" s="22">
        <v>5</v>
      </c>
      <c r="D282" s="22">
        <v>3</v>
      </c>
      <c r="E282" s="22">
        <v>6</v>
      </c>
      <c r="F282" s="22">
        <v>4</v>
      </c>
      <c r="G282" s="22">
        <v>8</v>
      </c>
      <c r="H282" s="22">
        <v>0</v>
      </c>
      <c r="I282" s="22">
        <v>0</v>
      </c>
      <c r="J282" s="22">
        <v>0</v>
      </c>
      <c r="K282" s="22">
        <v>0</v>
      </c>
    </row>
    <row r="283" spans="1:11">
      <c r="A283" s="21" t="s">
        <v>280</v>
      </c>
      <c r="B283" s="22">
        <v>2</v>
      </c>
      <c r="C283" s="22">
        <v>9</v>
      </c>
      <c r="D283" s="22">
        <v>6</v>
      </c>
      <c r="E283" s="22">
        <v>7</v>
      </c>
      <c r="F283" s="22">
        <v>11</v>
      </c>
      <c r="G283" s="22">
        <v>11</v>
      </c>
      <c r="H283" s="22">
        <v>0</v>
      </c>
      <c r="I283" s="22">
        <v>0</v>
      </c>
      <c r="J283" s="22">
        <v>0</v>
      </c>
      <c r="K283" s="22">
        <v>0</v>
      </c>
    </row>
    <row r="284" spans="1:11">
      <c r="A284" s="21" t="s">
        <v>65</v>
      </c>
      <c r="B284" s="22"/>
      <c r="C284" s="22"/>
      <c r="D284" s="22"/>
      <c r="E284" s="22"/>
      <c r="F284" s="22"/>
      <c r="G284" s="22"/>
      <c r="H284" s="22"/>
      <c r="I284" s="22"/>
      <c r="J284" s="22"/>
      <c r="K284" s="22"/>
    </row>
    <row r="285" spans="1:11">
      <c r="A285" s="24" t="s">
        <v>164</v>
      </c>
      <c r="B285" s="22">
        <v>1</v>
      </c>
      <c r="C285" s="22">
        <v>0</v>
      </c>
      <c r="D285" s="22">
        <v>3</v>
      </c>
      <c r="E285" s="22">
        <v>5</v>
      </c>
      <c r="F285" s="22">
        <v>1</v>
      </c>
      <c r="G285" s="22">
        <v>5</v>
      </c>
      <c r="H285" s="22">
        <v>1</v>
      </c>
      <c r="I285" s="22">
        <v>5</v>
      </c>
      <c r="J285" s="22">
        <v>4</v>
      </c>
      <c r="K285" s="22">
        <v>3</v>
      </c>
    </row>
    <row r="286" spans="1:11">
      <c r="A286" s="24" t="s">
        <v>121</v>
      </c>
      <c r="B286" s="22">
        <v>0</v>
      </c>
      <c r="C286" s="22">
        <v>0</v>
      </c>
      <c r="D286" s="22">
        <v>1</v>
      </c>
      <c r="E286" s="22">
        <v>2</v>
      </c>
      <c r="F286" s="22">
        <v>3</v>
      </c>
      <c r="G286" s="22">
        <v>2</v>
      </c>
      <c r="H286" s="22">
        <v>3</v>
      </c>
      <c r="I286" s="22">
        <v>2</v>
      </c>
      <c r="J286" s="22">
        <v>4</v>
      </c>
      <c r="K286" s="22">
        <v>0</v>
      </c>
    </row>
    <row r="287" spans="1:11">
      <c r="A287" s="24" t="s">
        <v>165</v>
      </c>
      <c r="B287" s="22">
        <v>2</v>
      </c>
      <c r="C287" s="22">
        <v>14</v>
      </c>
      <c r="D287" s="22">
        <v>3</v>
      </c>
      <c r="E287" s="22">
        <v>2</v>
      </c>
      <c r="F287" s="22">
        <v>5</v>
      </c>
      <c r="G287" s="22">
        <v>5</v>
      </c>
      <c r="H287" s="22">
        <v>2</v>
      </c>
      <c r="I287" s="22">
        <v>9</v>
      </c>
      <c r="J287" s="22">
        <v>0</v>
      </c>
      <c r="K287" s="22">
        <v>0</v>
      </c>
    </row>
    <row r="288" spans="1:11">
      <c r="A288" s="24" t="s">
        <v>354</v>
      </c>
      <c r="B288" s="22">
        <v>0</v>
      </c>
      <c r="C288" s="22">
        <v>0</v>
      </c>
      <c r="D288" s="22">
        <v>0</v>
      </c>
      <c r="E288" s="22">
        <v>0</v>
      </c>
      <c r="F288" s="22">
        <v>0</v>
      </c>
      <c r="G288" s="22">
        <v>0</v>
      </c>
      <c r="H288" s="22">
        <v>0</v>
      </c>
      <c r="I288" s="22">
        <v>22</v>
      </c>
      <c r="J288" s="22">
        <v>30</v>
      </c>
      <c r="K288" s="22">
        <v>32</v>
      </c>
    </row>
    <row r="289" spans="1:11">
      <c r="A289" s="24" t="s">
        <v>123</v>
      </c>
      <c r="B289" s="22">
        <v>3</v>
      </c>
      <c r="C289" s="22">
        <v>4</v>
      </c>
      <c r="D289" s="22">
        <v>8</v>
      </c>
      <c r="E289" s="22">
        <v>7</v>
      </c>
      <c r="F289" s="22">
        <v>11</v>
      </c>
      <c r="G289" s="22">
        <v>12</v>
      </c>
      <c r="H289" s="22">
        <v>7</v>
      </c>
      <c r="I289" s="22">
        <v>11</v>
      </c>
      <c r="J289" s="22">
        <v>13</v>
      </c>
      <c r="K289" s="22">
        <v>9</v>
      </c>
    </row>
    <row r="290" spans="1:11">
      <c r="A290" s="24" t="s">
        <v>125</v>
      </c>
      <c r="B290" s="22">
        <v>1</v>
      </c>
      <c r="C290" s="22">
        <v>2</v>
      </c>
      <c r="D290" s="22">
        <v>2</v>
      </c>
      <c r="E290" s="22">
        <v>1</v>
      </c>
      <c r="F290" s="22">
        <v>1</v>
      </c>
      <c r="G290" s="22">
        <v>2</v>
      </c>
      <c r="H290" s="22">
        <v>1</v>
      </c>
      <c r="I290" s="22">
        <v>3</v>
      </c>
      <c r="J290" s="22">
        <v>3</v>
      </c>
      <c r="K290" s="22">
        <v>4</v>
      </c>
    </row>
    <row r="291" spans="1:11">
      <c r="A291" s="24" t="s">
        <v>93</v>
      </c>
      <c r="B291" s="22">
        <v>6</v>
      </c>
      <c r="C291" s="22">
        <v>6</v>
      </c>
      <c r="D291" s="22">
        <v>3</v>
      </c>
      <c r="E291" s="22">
        <v>11</v>
      </c>
      <c r="F291" s="22">
        <v>16</v>
      </c>
      <c r="G291" s="22">
        <v>17</v>
      </c>
      <c r="H291" s="22">
        <v>2</v>
      </c>
      <c r="I291" s="22">
        <v>0</v>
      </c>
      <c r="J291" s="22">
        <v>0</v>
      </c>
      <c r="K291" s="22">
        <v>0</v>
      </c>
    </row>
    <row r="292" spans="1:11">
      <c r="A292" s="24" t="s">
        <v>155</v>
      </c>
      <c r="B292" s="22">
        <v>0</v>
      </c>
      <c r="C292" s="22">
        <v>0</v>
      </c>
      <c r="D292" s="22">
        <v>0</v>
      </c>
      <c r="E292" s="22">
        <v>0</v>
      </c>
      <c r="F292" s="22">
        <v>0</v>
      </c>
      <c r="G292" s="22">
        <v>1</v>
      </c>
      <c r="H292" s="22">
        <v>0</v>
      </c>
      <c r="I292" s="22">
        <v>0</v>
      </c>
      <c r="J292" s="22">
        <v>0</v>
      </c>
      <c r="K292" s="22">
        <v>0</v>
      </c>
    </row>
    <row r="293" spans="1:11">
      <c r="A293" s="24" t="s">
        <v>58</v>
      </c>
      <c r="B293" s="22">
        <v>0</v>
      </c>
      <c r="C293" s="22">
        <v>0</v>
      </c>
      <c r="D293" s="22">
        <v>0</v>
      </c>
      <c r="E293" s="22">
        <v>0</v>
      </c>
      <c r="F293" s="22">
        <v>7</v>
      </c>
      <c r="G293" s="22">
        <v>7</v>
      </c>
      <c r="H293" s="22">
        <v>10</v>
      </c>
      <c r="I293" s="22">
        <v>1</v>
      </c>
      <c r="J293" s="22">
        <v>0</v>
      </c>
      <c r="K293" s="22">
        <v>0</v>
      </c>
    </row>
    <row r="294" spans="1:11">
      <c r="A294" s="24" t="s">
        <v>166</v>
      </c>
      <c r="B294" s="22">
        <v>4</v>
      </c>
      <c r="C294" s="22">
        <v>4</v>
      </c>
      <c r="D294" s="22">
        <v>8</v>
      </c>
      <c r="E294" s="22">
        <v>2</v>
      </c>
      <c r="F294" s="22">
        <v>2</v>
      </c>
      <c r="G294" s="22">
        <v>1</v>
      </c>
      <c r="H294" s="22">
        <v>1</v>
      </c>
      <c r="I294" s="22">
        <v>5</v>
      </c>
      <c r="J294" s="22">
        <v>3</v>
      </c>
      <c r="K294" s="22">
        <v>4</v>
      </c>
    </row>
    <row r="295" spans="1:11">
      <c r="A295" s="24" t="s">
        <v>171</v>
      </c>
      <c r="B295" s="22">
        <v>2</v>
      </c>
      <c r="C295" s="22">
        <v>0</v>
      </c>
      <c r="D295" s="22">
        <v>0</v>
      </c>
      <c r="E295" s="22">
        <v>0</v>
      </c>
      <c r="F295" s="22">
        <v>0</v>
      </c>
      <c r="G295" s="22">
        <v>0</v>
      </c>
      <c r="H295" s="22">
        <v>0</v>
      </c>
      <c r="I295" s="22">
        <v>0</v>
      </c>
      <c r="J295" s="22">
        <v>0</v>
      </c>
      <c r="K295" s="22">
        <v>0</v>
      </c>
    </row>
    <row r="296" spans="1:11">
      <c r="A296" s="24" t="s">
        <v>180</v>
      </c>
      <c r="B296" s="22">
        <v>0</v>
      </c>
      <c r="C296" s="22">
        <v>0</v>
      </c>
      <c r="D296" s="22">
        <v>0</v>
      </c>
      <c r="E296" s="22">
        <v>0</v>
      </c>
      <c r="F296" s="22">
        <v>0</v>
      </c>
      <c r="G296" s="22">
        <v>0</v>
      </c>
      <c r="H296" s="22">
        <v>0</v>
      </c>
      <c r="I296" s="22">
        <v>1</v>
      </c>
      <c r="J296" s="22">
        <v>3</v>
      </c>
      <c r="K296" s="22">
        <v>2</v>
      </c>
    </row>
    <row r="297" spans="1:11">
      <c r="A297" s="24" t="s">
        <v>172</v>
      </c>
      <c r="B297" s="22">
        <v>3</v>
      </c>
      <c r="C297" s="22">
        <v>1</v>
      </c>
      <c r="D297" s="22">
        <v>5</v>
      </c>
      <c r="E297" s="22">
        <v>1</v>
      </c>
      <c r="F297" s="22">
        <v>4</v>
      </c>
      <c r="G297" s="22">
        <v>0</v>
      </c>
      <c r="H297" s="22">
        <v>1</v>
      </c>
      <c r="I297" s="22">
        <v>2</v>
      </c>
      <c r="J297" s="22">
        <v>0</v>
      </c>
      <c r="K297" s="22">
        <v>0</v>
      </c>
    </row>
    <row r="298" spans="1:11">
      <c r="A298" s="24" t="s">
        <v>167</v>
      </c>
      <c r="B298" s="22">
        <v>0</v>
      </c>
      <c r="C298" s="22">
        <v>0</v>
      </c>
      <c r="D298" s="22">
        <v>7</v>
      </c>
      <c r="E298" s="22">
        <v>4</v>
      </c>
      <c r="F298" s="22">
        <v>4</v>
      </c>
      <c r="G298" s="22">
        <v>7</v>
      </c>
      <c r="H298" s="22">
        <v>5</v>
      </c>
      <c r="I298" s="22">
        <v>5</v>
      </c>
      <c r="J298" s="22">
        <v>1</v>
      </c>
      <c r="K298" s="22">
        <v>2</v>
      </c>
    </row>
    <row r="299" spans="1:11">
      <c r="A299" s="24" t="s">
        <v>168</v>
      </c>
      <c r="B299" s="22">
        <v>10</v>
      </c>
      <c r="C299" s="22">
        <v>12</v>
      </c>
      <c r="D299" s="22">
        <v>17</v>
      </c>
      <c r="E299" s="22">
        <v>12</v>
      </c>
      <c r="F299" s="22">
        <v>10</v>
      </c>
      <c r="G299" s="22">
        <v>6</v>
      </c>
      <c r="H299" s="22">
        <v>5</v>
      </c>
      <c r="I299" s="22">
        <v>3</v>
      </c>
      <c r="J299" s="22">
        <v>4</v>
      </c>
      <c r="K299" s="22">
        <v>2</v>
      </c>
    </row>
    <row r="300" spans="1:11">
      <c r="A300" s="24" t="s">
        <v>142</v>
      </c>
      <c r="B300" s="22">
        <v>5</v>
      </c>
      <c r="C300" s="22">
        <v>2</v>
      </c>
      <c r="D300" s="22">
        <v>3</v>
      </c>
      <c r="E300" s="22">
        <v>1</v>
      </c>
      <c r="F300" s="22">
        <v>3</v>
      </c>
      <c r="G300" s="22">
        <v>3</v>
      </c>
      <c r="H300" s="22">
        <v>3</v>
      </c>
      <c r="I300" s="22">
        <v>1</v>
      </c>
      <c r="J300" s="22">
        <v>7</v>
      </c>
      <c r="K300" s="22">
        <v>3</v>
      </c>
    </row>
    <row r="301" spans="1:11">
      <c r="A301" s="24" t="s">
        <v>169</v>
      </c>
      <c r="B301" s="22">
        <v>2</v>
      </c>
      <c r="C301" s="22">
        <v>6</v>
      </c>
      <c r="D301" s="22">
        <v>3</v>
      </c>
      <c r="E301" s="22">
        <v>0</v>
      </c>
      <c r="F301" s="22">
        <v>0</v>
      </c>
      <c r="G301" s="22">
        <v>0</v>
      </c>
      <c r="H301" s="22">
        <v>0</v>
      </c>
      <c r="I301" s="22">
        <v>0</v>
      </c>
      <c r="J301" s="22">
        <v>0</v>
      </c>
      <c r="K301" s="22">
        <v>0</v>
      </c>
    </row>
    <row r="302" spans="1:11">
      <c r="A302" s="24" t="s">
        <v>170</v>
      </c>
      <c r="B302" s="22">
        <v>0</v>
      </c>
      <c r="C302" s="22">
        <v>0</v>
      </c>
      <c r="D302" s="22">
        <v>2</v>
      </c>
      <c r="E302" s="22">
        <v>3</v>
      </c>
      <c r="F302" s="22">
        <v>5</v>
      </c>
      <c r="G302" s="22">
        <v>8</v>
      </c>
      <c r="H302" s="22">
        <v>3</v>
      </c>
      <c r="I302" s="22">
        <v>1</v>
      </c>
      <c r="J302" s="22">
        <v>0</v>
      </c>
      <c r="K302" s="22">
        <v>1</v>
      </c>
    </row>
    <row r="303" spans="1:11">
      <c r="A303" s="24" t="s">
        <v>148</v>
      </c>
      <c r="B303" s="22">
        <v>0</v>
      </c>
      <c r="C303" s="22">
        <v>0</v>
      </c>
      <c r="D303" s="22">
        <v>0</v>
      </c>
      <c r="E303" s="22">
        <v>0</v>
      </c>
      <c r="F303" s="22">
        <v>0</v>
      </c>
      <c r="G303" s="22">
        <v>2</v>
      </c>
      <c r="H303" s="22">
        <v>3</v>
      </c>
      <c r="I303" s="22">
        <v>3</v>
      </c>
      <c r="J303" s="22">
        <v>3</v>
      </c>
      <c r="K303" s="22">
        <v>4</v>
      </c>
    </row>
    <row r="304" spans="1:11">
      <c r="A304" s="21" t="s">
        <v>273</v>
      </c>
      <c r="B304" s="22">
        <v>39</v>
      </c>
      <c r="C304" s="22">
        <v>51</v>
      </c>
      <c r="D304" s="22">
        <v>65</v>
      </c>
      <c r="E304" s="22">
        <v>51</v>
      </c>
      <c r="F304" s="22">
        <v>72</v>
      </c>
      <c r="G304" s="22">
        <v>78</v>
      </c>
      <c r="H304" s="22">
        <v>47</v>
      </c>
      <c r="I304" s="22">
        <v>74</v>
      </c>
      <c r="J304" s="22">
        <v>75</v>
      </c>
      <c r="K304" s="22">
        <v>66</v>
      </c>
    </row>
    <row r="305" spans="1:11">
      <c r="A305" s="21" t="s">
        <v>669</v>
      </c>
      <c r="B305" s="22"/>
      <c r="C305" s="22"/>
      <c r="D305" s="22"/>
      <c r="E305" s="22"/>
      <c r="F305" s="22"/>
      <c r="G305" s="22"/>
      <c r="H305" s="22"/>
      <c r="I305" s="22"/>
      <c r="J305" s="22"/>
      <c r="K305" s="22"/>
    </row>
    <row r="306" spans="1:11">
      <c r="A306" s="24" t="s">
        <v>349</v>
      </c>
      <c r="B306" s="22">
        <v>0</v>
      </c>
      <c r="C306" s="22">
        <v>0</v>
      </c>
      <c r="D306" s="22">
        <v>0</v>
      </c>
      <c r="E306" s="22">
        <v>0</v>
      </c>
      <c r="F306" s="22">
        <v>0</v>
      </c>
      <c r="G306" s="22">
        <v>0</v>
      </c>
      <c r="H306" s="22">
        <v>0</v>
      </c>
      <c r="I306" s="22">
        <v>3</v>
      </c>
      <c r="J306" s="22">
        <v>9</v>
      </c>
      <c r="K306" s="22">
        <v>20</v>
      </c>
    </row>
    <row r="307" spans="1:11">
      <c r="A307" s="21" t="s">
        <v>671</v>
      </c>
      <c r="B307" s="22">
        <v>0</v>
      </c>
      <c r="C307" s="22">
        <v>0</v>
      </c>
      <c r="D307" s="22">
        <v>0</v>
      </c>
      <c r="E307" s="22">
        <v>0</v>
      </c>
      <c r="F307" s="22">
        <v>0</v>
      </c>
      <c r="G307" s="22">
        <v>0</v>
      </c>
      <c r="H307" s="22">
        <v>0</v>
      </c>
      <c r="I307" s="22">
        <v>3</v>
      </c>
      <c r="J307" s="22">
        <v>9</v>
      </c>
      <c r="K307" s="22">
        <v>20</v>
      </c>
    </row>
    <row r="308" spans="1:11">
      <c r="A308" s="15" t="s">
        <v>673</v>
      </c>
      <c r="B308" s="22">
        <v>325</v>
      </c>
      <c r="C308" s="22">
        <v>358</v>
      </c>
      <c r="D308" s="22">
        <v>416</v>
      </c>
      <c r="E308" s="22">
        <v>489</v>
      </c>
      <c r="F308" s="22">
        <v>438</v>
      </c>
      <c r="G308" s="22">
        <v>448</v>
      </c>
      <c r="H308" s="22">
        <v>357</v>
      </c>
      <c r="I308" s="22">
        <v>424</v>
      </c>
      <c r="J308" s="22">
        <v>353</v>
      </c>
      <c r="K308" s="22">
        <v>385</v>
      </c>
    </row>
    <row r="309" spans="1:11">
      <c r="A309" s="15" t="s">
        <v>287</v>
      </c>
      <c r="B309" s="22"/>
      <c r="C309" s="22"/>
      <c r="D309" s="22"/>
      <c r="E309" s="22"/>
      <c r="F309" s="22"/>
      <c r="G309" s="22"/>
      <c r="H309" s="22"/>
      <c r="I309" s="22"/>
      <c r="J309" s="22"/>
      <c r="K309" s="22"/>
    </row>
    <row r="310" spans="1:11">
      <c r="A310" s="21" t="s">
        <v>92</v>
      </c>
      <c r="B310" s="22"/>
      <c r="C310" s="22"/>
      <c r="D310" s="22"/>
      <c r="E310" s="22"/>
      <c r="F310" s="22"/>
      <c r="G310" s="22"/>
      <c r="H310" s="22"/>
      <c r="I310" s="22"/>
      <c r="J310" s="22"/>
      <c r="K310" s="22"/>
    </row>
    <row r="311" spans="1:11">
      <c r="A311" s="24" t="s">
        <v>175</v>
      </c>
      <c r="B311" s="22">
        <v>0</v>
      </c>
      <c r="C311" s="22">
        <v>0</v>
      </c>
      <c r="D311" s="22">
        <v>0</v>
      </c>
      <c r="E311" s="22">
        <v>0</v>
      </c>
      <c r="F311" s="22">
        <v>0</v>
      </c>
      <c r="G311" s="22">
        <v>0</v>
      </c>
      <c r="H311" s="22">
        <v>0</v>
      </c>
      <c r="I311" s="22">
        <v>1</v>
      </c>
      <c r="J311" s="22">
        <v>0</v>
      </c>
      <c r="K311" s="22">
        <v>0</v>
      </c>
    </row>
    <row r="312" spans="1:11">
      <c r="A312" s="24" t="s">
        <v>93</v>
      </c>
      <c r="B312" s="22">
        <v>0</v>
      </c>
      <c r="C312" s="22">
        <v>0</v>
      </c>
      <c r="D312" s="22">
        <v>0</v>
      </c>
      <c r="E312" s="22">
        <v>0</v>
      </c>
      <c r="F312" s="22">
        <v>0</v>
      </c>
      <c r="G312" s="22">
        <v>0</v>
      </c>
      <c r="H312" s="22">
        <v>1</v>
      </c>
      <c r="I312" s="22">
        <v>5</v>
      </c>
      <c r="J312" s="22">
        <v>0</v>
      </c>
      <c r="K312" s="22">
        <v>2</v>
      </c>
    </row>
    <row r="313" spans="1:11">
      <c r="A313" s="21" t="s">
        <v>282</v>
      </c>
      <c r="B313" s="22">
        <v>0</v>
      </c>
      <c r="C313" s="22">
        <v>0</v>
      </c>
      <c r="D313" s="22">
        <v>0</v>
      </c>
      <c r="E313" s="22">
        <v>0</v>
      </c>
      <c r="F313" s="22">
        <v>0</v>
      </c>
      <c r="G313" s="22">
        <v>0</v>
      </c>
      <c r="H313" s="22">
        <v>1</v>
      </c>
      <c r="I313" s="22">
        <v>6</v>
      </c>
      <c r="J313" s="22">
        <v>0</v>
      </c>
      <c r="K313" s="22">
        <v>2</v>
      </c>
    </row>
    <row r="314" spans="1:11">
      <c r="A314" s="21" t="s">
        <v>47</v>
      </c>
      <c r="B314" s="22"/>
      <c r="C314" s="22"/>
      <c r="D314" s="22"/>
      <c r="E314" s="22"/>
      <c r="F314" s="22"/>
      <c r="G314" s="22"/>
      <c r="H314" s="22"/>
      <c r="I314" s="22"/>
      <c r="J314" s="22"/>
      <c r="K314" s="22"/>
    </row>
    <row r="315" spans="1:11">
      <c r="A315" s="24" t="s">
        <v>176</v>
      </c>
      <c r="B315" s="22">
        <v>0</v>
      </c>
      <c r="C315" s="22">
        <v>2</v>
      </c>
      <c r="D315" s="22">
        <v>0</v>
      </c>
      <c r="E315" s="22">
        <v>0</v>
      </c>
      <c r="F315" s="22">
        <v>1</v>
      </c>
      <c r="G315" s="22">
        <v>0</v>
      </c>
      <c r="H315" s="22">
        <v>0</v>
      </c>
      <c r="I315" s="22">
        <v>0</v>
      </c>
      <c r="J315" s="22">
        <v>0</v>
      </c>
      <c r="K315" s="22">
        <v>1</v>
      </c>
    </row>
    <row r="316" spans="1:11">
      <c r="A316" s="24" t="s">
        <v>177</v>
      </c>
      <c r="B316" s="22">
        <v>0</v>
      </c>
      <c r="C316" s="22">
        <v>0</v>
      </c>
      <c r="D316" s="22">
        <v>0</v>
      </c>
      <c r="E316" s="22">
        <v>1</v>
      </c>
      <c r="F316" s="22">
        <v>0</v>
      </c>
      <c r="G316" s="22">
        <v>1</v>
      </c>
      <c r="H316" s="22">
        <v>0</v>
      </c>
      <c r="I316" s="22">
        <v>0</v>
      </c>
      <c r="J316" s="22">
        <v>0</v>
      </c>
      <c r="K316" s="22">
        <v>0</v>
      </c>
    </row>
    <row r="317" spans="1:11">
      <c r="A317" s="24" t="s">
        <v>98</v>
      </c>
      <c r="B317" s="22">
        <v>1</v>
      </c>
      <c r="C317" s="22">
        <v>1</v>
      </c>
      <c r="D317" s="22">
        <v>5</v>
      </c>
      <c r="E317" s="22">
        <v>5</v>
      </c>
      <c r="F317" s="22">
        <v>1</v>
      </c>
      <c r="G317" s="22">
        <v>2</v>
      </c>
      <c r="H317" s="22">
        <v>5</v>
      </c>
      <c r="I317" s="22">
        <v>4</v>
      </c>
      <c r="J317" s="22">
        <v>2</v>
      </c>
      <c r="K317" s="22">
        <v>1</v>
      </c>
    </row>
    <row r="318" spans="1:11">
      <c r="A318" s="24" t="s">
        <v>101</v>
      </c>
      <c r="B318" s="22">
        <v>6</v>
      </c>
      <c r="C318" s="22">
        <v>9</v>
      </c>
      <c r="D318" s="22">
        <v>4</v>
      </c>
      <c r="E318" s="22">
        <v>3</v>
      </c>
      <c r="F318" s="22">
        <v>6</v>
      </c>
      <c r="G318" s="22">
        <v>6</v>
      </c>
      <c r="H318" s="22">
        <v>1</v>
      </c>
      <c r="I318" s="22">
        <v>8</v>
      </c>
      <c r="J318" s="22">
        <v>4</v>
      </c>
      <c r="K318" s="22">
        <v>4</v>
      </c>
    </row>
    <row r="319" spans="1:11">
      <c r="A319" s="24" t="s">
        <v>100</v>
      </c>
      <c r="B319" s="22">
        <v>4</v>
      </c>
      <c r="C319" s="22">
        <v>3</v>
      </c>
      <c r="D319" s="22">
        <v>4</v>
      </c>
      <c r="E319" s="22">
        <v>9</v>
      </c>
      <c r="F319" s="22">
        <v>4</v>
      </c>
      <c r="G319" s="22">
        <v>3</v>
      </c>
      <c r="H319" s="22">
        <v>4</v>
      </c>
      <c r="I319" s="22">
        <v>5</v>
      </c>
      <c r="J319" s="22">
        <v>4</v>
      </c>
      <c r="K319" s="22">
        <v>4</v>
      </c>
    </row>
    <row r="320" spans="1:11">
      <c r="A320" s="24" t="s">
        <v>175</v>
      </c>
      <c r="B320" s="22">
        <v>0</v>
      </c>
      <c r="C320" s="22">
        <v>0</v>
      </c>
      <c r="D320" s="22">
        <v>0</v>
      </c>
      <c r="E320" s="22">
        <v>1</v>
      </c>
      <c r="F320" s="22">
        <v>0</v>
      </c>
      <c r="G320" s="22">
        <v>0</v>
      </c>
      <c r="H320" s="22">
        <v>0</v>
      </c>
      <c r="I320" s="22">
        <v>1</v>
      </c>
      <c r="J320" s="22">
        <v>0</v>
      </c>
      <c r="K320" s="22">
        <v>0</v>
      </c>
    </row>
    <row r="321" spans="1:11">
      <c r="A321" s="24" t="s">
        <v>102</v>
      </c>
      <c r="B321" s="22">
        <v>1</v>
      </c>
      <c r="C321" s="22">
        <v>0</v>
      </c>
      <c r="D321" s="22">
        <v>1</v>
      </c>
      <c r="E321" s="22">
        <v>3</v>
      </c>
      <c r="F321" s="22">
        <v>2</v>
      </c>
      <c r="G321" s="22">
        <v>1</v>
      </c>
      <c r="H321" s="22">
        <v>1</v>
      </c>
      <c r="I321" s="22">
        <v>2</v>
      </c>
      <c r="J321" s="22">
        <v>1</v>
      </c>
      <c r="K321" s="22">
        <v>1</v>
      </c>
    </row>
    <row r="322" spans="1:11">
      <c r="A322" s="24" t="s">
        <v>103</v>
      </c>
      <c r="B322" s="22">
        <v>6</v>
      </c>
      <c r="C322" s="22">
        <v>5</v>
      </c>
      <c r="D322" s="22">
        <v>3</v>
      </c>
      <c r="E322" s="22">
        <v>7</v>
      </c>
      <c r="F322" s="22">
        <v>7</v>
      </c>
      <c r="G322" s="22">
        <v>13</v>
      </c>
      <c r="H322" s="22">
        <v>7</v>
      </c>
      <c r="I322" s="22">
        <v>6</v>
      </c>
      <c r="J322" s="22">
        <v>8</v>
      </c>
      <c r="K322" s="22">
        <v>4</v>
      </c>
    </row>
    <row r="323" spans="1:11">
      <c r="A323" s="24" t="s">
        <v>174</v>
      </c>
      <c r="B323" s="22">
        <v>3</v>
      </c>
      <c r="C323" s="22">
        <v>2</v>
      </c>
      <c r="D323" s="22">
        <v>3</v>
      </c>
      <c r="E323" s="22">
        <v>3</v>
      </c>
      <c r="F323" s="22">
        <v>2</v>
      </c>
      <c r="G323" s="22">
        <v>3</v>
      </c>
      <c r="H323" s="22">
        <v>2</v>
      </c>
      <c r="I323" s="22">
        <v>1</v>
      </c>
      <c r="J323" s="22">
        <v>1</v>
      </c>
      <c r="K323" s="22">
        <v>1</v>
      </c>
    </row>
    <row r="324" spans="1:11">
      <c r="A324" s="24" t="s">
        <v>105</v>
      </c>
      <c r="B324" s="22">
        <v>0</v>
      </c>
      <c r="C324" s="22">
        <v>2</v>
      </c>
      <c r="D324" s="22">
        <v>0</v>
      </c>
      <c r="E324" s="22">
        <v>1</v>
      </c>
      <c r="F324" s="22">
        <v>0</v>
      </c>
      <c r="G324" s="22">
        <v>1</v>
      </c>
      <c r="H324" s="22">
        <v>0</v>
      </c>
      <c r="I324" s="22">
        <v>1</v>
      </c>
      <c r="J324" s="22">
        <v>0</v>
      </c>
      <c r="K324" s="22">
        <v>1</v>
      </c>
    </row>
    <row r="325" spans="1:11">
      <c r="A325" s="24" t="s">
        <v>106</v>
      </c>
      <c r="B325" s="22">
        <v>2</v>
      </c>
      <c r="C325" s="22">
        <v>2</v>
      </c>
      <c r="D325" s="22">
        <v>3</v>
      </c>
      <c r="E325" s="22">
        <v>2</v>
      </c>
      <c r="F325" s="22">
        <v>0</v>
      </c>
      <c r="G325" s="22">
        <v>3</v>
      </c>
      <c r="H325" s="22">
        <v>1</v>
      </c>
      <c r="I325" s="22">
        <v>1</v>
      </c>
      <c r="J325" s="22">
        <v>1</v>
      </c>
      <c r="K325" s="22">
        <v>1</v>
      </c>
    </row>
    <row r="326" spans="1:11">
      <c r="A326" s="24" t="s">
        <v>158</v>
      </c>
      <c r="B326" s="22">
        <v>1</v>
      </c>
      <c r="C326" s="22">
        <v>0</v>
      </c>
      <c r="D326" s="22">
        <v>0</v>
      </c>
      <c r="E326" s="22">
        <v>1</v>
      </c>
      <c r="F326" s="22">
        <v>0</v>
      </c>
      <c r="G326" s="22">
        <v>2</v>
      </c>
      <c r="H326" s="22">
        <v>0</v>
      </c>
      <c r="I326" s="22">
        <v>1</v>
      </c>
      <c r="J326" s="22">
        <v>1</v>
      </c>
      <c r="K326" s="22">
        <v>0</v>
      </c>
    </row>
    <row r="327" spans="1:11">
      <c r="A327" s="24" t="s">
        <v>109</v>
      </c>
      <c r="B327" s="22">
        <v>5</v>
      </c>
      <c r="C327" s="22">
        <v>3</v>
      </c>
      <c r="D327" s="22">
        <v>3</v>
      </c>
      <c r="E327" s="22">
        <v>10</v>
      </c>
      <c r="F327" s="22">
        <v>2</v>
      </c>
      <c r="G327" s="22">
        <v>1</v>
      </c>
      <c r="H327" s="22">
        <v>2</v>
      </c>
      <c r="I327" s="22">
        <v>7</v>
      </c>
      <c r="J327" s="22">
        <v>4</v>
      </c>
      <c r="K327" s="22">
        <v>4</v>
      </c>
    </row>
    <row r="328" spans="1:11">
      <c r="A328" s="24" t="s">
        <v>178</v>
      </c>
      <c r="B328" s="22">
        <v>16</v>
      </c>
      <c r="C328" s="22">
        <v>16</v>
      </c>
      <c r="D328" s="22">
        <v>11</v>
      </c>
      <c r="E328" s="22">
        <v>14</v>
      </c>
      <c r="F328" s="22">
        <v>20</v>
      </c>
      <c r="G328" s="22">
        <v>14</v>
      </c>
      <c r="H328" s="22">
        <v>21</v>
      </c>
      <c r="I328" s="22">
        <v>12</v>
      </c>
      <c r="J328" s="22">
        <v>17</v>
      </c>
      <c r="K328" s="22">
        <v>20</v>
      </c>
    </row>
    <row r="329" spans="1:11">
      <c r="A329" s="24" t="s">
        <v>108</v>
      </c>
      <c r="B329" s="22">
        <v>0</v>
      </c>
      <c r="C329" s="22">
        <v>0</v>
      </c>
      <c r="D329" s="22">
        <v>0</v>
      </c>
      <c r="E329" s="22">
        <v>0</v>
      </c>
      <c r="F329" s="22">
        <v>0</v>
      </c>
      <c r="G329" s="22">
        <v>0</v>
      </c>
      <c r="H329" s="22">
        <v>1</v>
      </c>
      <c r="I329" s="22">
        <v>0</v>
      </c>
      <c r="J329" s="22">
        <v>0</v>
      </c>
      <c r="K329" s="22">
        <v>0</v>
      </c>
    </row>
    <row r="330" spans="1:11">
      <c r="A330" s="21" t="s">
        <v>271</v>
      </c>
      <c r="B330" s="22">
        <v>45</v>
      </c>
      <c r="C330" s="22">
        <v>45</v>
      </c>
      <c r="D330" s="22">
        <v>37</v>
      </c>
      <c r="E330" s="22">
        <v>60</v>
      </c>
      <c r="F330" s="22">
        <v>45</v>
      </c>
      <c r="G330" s="22">
        <v>50</v>
      </c>
      <c r="H330" s="22">
        <v>45</v>
      </c>
      <c r="I330" s="22">
        <v>49</v>
      </c>
      <c r="J330" s="22">
        <v>43</v>
      </c>
      <c r="K330" s="22">
        <v>42</v>
      </c>
    </row>
    <row r="331" spans="1:11">
      <c r="A331" s="21" t="s">
        <v>55</v>
      </c>
      <c r="B331" s="22"/>
      <c r="C331" s="22"/>
      <c r="D331" s="22"/>
      <c r="E331" s="22"/>
      <c r="F331" s="22"/>
      <c r="G331" s="22"/>
      <c r="H331" s="22"/>
      <c r="I331" s="22"/>
      <c r="J331" s="22"/>
      <c r="K331" s="22"/>
    </row>
    <row r="332" spans="1:11">
      <c r="A332" s="24" t="s">
        <v>177</v>
      </c>
      <c r="B332" s="22">
        <v>0</v>
      </c>
      <c r="C332" s="22">
        <v>0</v>
      </c>
      <c r="D332" s="22">
        <v>0</v>
      </c>
      <c r="E332" s="22">
        <v>0</v>
      </c>
      <c r="F332" s="22">
        <v>0</v>
      </c>
      <c r="G332" s="22">
        <v>1</v>
      </c>
      <c r="H332" s="22">
        <v>0</v>
      </c>
      <c r="I332" s="22">
        <v>0</v>
      </c>
      <c r="J332" s="22">
        <v>0</v>
      </c>
      <c r="K332" s="22">
        <v>0</v>
      </c>
    </row>
    <row r="333" spans="1:11">
      <c r="A333" s="24" t="s">
        <v>175</v>
      </c>
      <c r="B333" s="22">
        <v>0</v>
      </c>
      <c r="C333" s="22">
        <v>0</v>
      </c>
      <c r="D333" s="22">
        <v>0</v>
      </c>
      <c r="E333" s="22">
        <v>0</v>
      </c>
      <c r="F333" s="22">
        <v>1</v>
      </c>
      <c r="G333" s="22">
        <v>0</v>
      </c>
      <c r="H333" s="22">
        <v>0</v>
      </c>
      <c r="I333" s="22">
        <v>0</v>
      </c>
      <c r="J333" s="22">
        <v>0</v>
      </c>
      <c r="K333" s="22">
        <v>0</v>
      </c>
    </row>
    <row r="334" spans="1:11">
      <c r="A334" s="24" t="s">
        <v>174</v>
      </c>
      <c r="B334" s="22">
        <v>0</v>
      </c>
      <c r="C334" s="22">
        <v>0</v>
      </c>
      <c r="D334" s="22">
        <v>0</v>
      </c>
      <c r="E334" s="22">
        <v>0</v>
      </c>
      <c r="F334" s="22">
        <v>0</v>
      </c>
      <c r="G334" s="22">
        <v>1</v>
      </c>
      <c r="H334" s="22">
        <v>0</v>
      </c>
      <c r="I334" s="22">
        <v>0</v>
      </c>
      <c r="J334" s="22">
        <v>0</v>
      </c>
      <c r="K334" s="22">
        <v>0</v>
      </c>
    </row>
    <row r="335" spans="1:11">
      <c r="A335" s="24" t="s">
        <v>163</v>
      </c>
      <c r="B335" s="22">
        <v>0</v>
      </c>
      <c r="C335" s="22">
        <v>2</v>
      </c>
      <c r="D335" s="22">
        <v>0</v>
      </c>
      <c r="E335" s="22">
        <v>0</v>
      </c>
      <c r="F335" s="22">
        <v>1</v>
      </c>
      <c r="G335" s="22">
        <v>1</v>
      </c>
      <c r="H335" s="22">
        <v>0</v>
      </c>
      <c r="I335" s="22">
        <v>0</v>
      </c>
      <c r="J335" s="22">
        <v>0</v>
      </c>
      <c r="K335" s="22">
        <v>1</v>
      </c>
    </row>
    <row r="336" spans="1:11">
      <c r="A336" s="24" t="s">
        <v>179</v>
      </c>
      <c r="B336" s="22">
        <v>4</v>
      </c>
      <c r="C336" s="22">
        <v>3</v>
      </c>
      <c r="D336" s="22">
        <v>8</v>
      </c>
      <c r="E336" s="22">
        <v>3</v>
      </c>
      <c r="F336" s="22">
        <v>5</v>
      </c>
      <c r="G336" s="22">
        <v>1</v>
      </c>
      <c r="H336" s="22">
        <v>7</v>
      </c>
      <c r="I336" s="22">
        <v>4</v>
      </c>
      <c r="J336" s="22">
        <v>4</v>
      </c>
      <c r="K336" s="22">
        <v>6</v>
      </c>
    </row>
    <row r="337" spans="1:11">
      <c r="A337" s="21" t="s">
        <v>272</v>
      </c>
      <c r="B337" s="22">
        <v>4</v>
      </c>
      <c r="C337" s="22">
        <v>5</v>
      </c>
      <c r="D337" s="22">
        <v>8</v>
      </c>
      <c r="E337" s="22">
        <v>3</v>
      </c>
      <c r="F337" s="22">
        <v>7</v>
      </c>
      <c r="G337" s="22">
        <v>4</v>
      </c>
      <c r="H337" s="22">
        <v>7</v>
      </c>
      <c r="I337" s="22">
        <v>4</v>
      </c>
      <c r="J337" s="22">
        <v>4</v>
      </c>
      <c r="K337" s="22">
        <v>7</v>
      </c>
    </row>
    <row r="338" spans="1:11">
      <c r="A338" s="21" t="s">
        <v>81</v>
      </c>
      <c r="B338" s="22"/>
      <c r="C338" s="22"/>
      <c r="D338" s="22"/>
      <c r="E338" s="22"/>
      <c r="F338" s="22"/>
      <c r="G338" s="22"/>
      <c r="H338" s="22"/>
      <c r="I338" s="22"/>
      <c r="J338" s="22"/>
      <c r="K338" s="22"/>
    </row>
    <row r="339" spans="1:11">
      <c r="A339" s="24" t="s">
        <v>175</v>
      </c>
      <c r="B339" s="22">
        <v>0</v>
      </c>
      <c r="C339" s="22">
        <v>0</v>
      </c>
      <c r="D339" s="22">
        <v>0</v>
      </c>
      <c r="E339" s="22">
        <v>0</v>
      </c>
      <c r="F339" s="22">
        <v>1</v>
      </c>
      <c r="G339" s="22">
        <v>0</v>
      </c>
      <c r="H339" s="22">
        <v>0</v>
      </c>
      <c r="I339" s="22">
        <v>0</v>
      </c>
      <c r="J339" s="22">
        <v>0</v>
      </c>
      <c r="K339" s="22">
        <v>0</v>
      </c>
    </row>
    <row r="340" spans="1:11">
      <c r="A340" s="21" t="s">
        <v>280</v>
      </c>
      <c r="B340" s="22">
        <v>0</v>
      </c>
      <c r="C340" s="22">
        <v>0</v>
      </c>
      <c r="D340" s="22">
        <v>0</v>
      </c>
      <c r="E340" s="22">
        <v>0</v>
      </c>
      <c r="F340" s="22">
        <v>1</v>
      </c>
      <c r="G340" s="22">
        <v>0</v>
      </c>
      <c r="H340" s="22">
        <v>0</v>
      </c>
      <c r="I340" s="22">
        <v>0</v>
      </c>
      <c r="J340" s="22">
        <v>0</v>
      </c>
      <c r="K340" s="22">
        <v>0</v>
      </c>
    </row>
    <row r="341" spans="1:11">
      <c r="A341" s="21" t="s">
        <v>65</v>
      </c>
      <c r="B341" s="22"/>
      <c r="C341" s="22"/>
      <c r="D341" s="22"/>
      <c r="E341" s="22"/>
      <c r="F341" s="22"/>
      <c r="G341" s="22"/>
      <c r="H341" s="22"/>
      <c r="I341" s="22"/>
      <c r="J341" s="22"/>
      <c r="K341" s="22"/>
    </row>
    <row r="342" spans="1:11">
      <c r="A342" s="24" t="s">
        <v>164</v>
      </c>
      <c r="B342" s="22">
        <v>0</v>
      </c>
      <c r="C342" s="22">
        <v>3</v>
      </c>
      <c r="D342" s="22">
        <v>4</v>
      </c>
      <c r="E342" s="22">
        <v>1</v>
      </c>
      <c r="F342" s="22">
        <v>1</v>
      </c>
      <c r="G342" s="22">
        <v>1</v>
      </c>
      <c r="H342" s="22">
        <v>1</v>
      </c>
      <c r="I342" s="22">
        <v>1</v>
      </c>
      <c r="J342" s="22">
        <v>2</v>
      </c>
      <c r="K342" s="22">
        <v>2</v>
      </c>
    </row>
    <row r="343" spans="1:11">
      <c r="A343" s="24" t="s">
        <v>121</v>
      </c>
      <c r="B343" s="22">
        <v>0</v>
      </c>
      <c r="C343" s="22">
        <v>0</v>
      </c>
      <c r="D343" s="22">
        <v>0</v>
      </c>
      <c r="E343" s="22">
        <v>1</v>
      </c>
      <c r="F343" s="22">
        <v>0</v>
      </c>
      <c r="G343" s="22">
        <v>0</v>
      </c>
      <c r="H343" s="22">
        <v>0</v>
      </c>
      <c r="I343" s="22">
        <v>0</v>
      </c>
      <c r="J343" s="22">
        <v>2</v>
      </c>
      <c r="K343" s="22">
        <v>3</v>
      </c>
    </row>
    <row r="344" spans="1:11">
      <c r="A344" s="24" t="s">
        <v>176</v>
      </c>
      <c r="B344" s="22">
        <v>1</v>
      </c>
      <c r="C344" s="22">
        <v>2</v>
      </c>
      <c r="D344" s="22">
        <v>2</v>
      </c>
      <c r="E344" s="22">
        <v>0</v>
      </c>
      <c r="F344" s="22">
        <v>1</v>
      </c>
      <c r="G344" s="22">
        <v>2</v>
      </c>
      <c r="H344" s="22">
        <v>2</v>
      </c>
      <c r="I344" s="22">
        <v>0</v>
      </c>
      <c r="J344" s="22">
        <v>2</v>
      </c>
      <c r="K344" s="22">
        <v>1</v>
      </c>
    </row>
    <row r="345" spans="1:11">
      <c r="A345" s="24" t="s">
        <v>177</v>
      </c>
      <c r="B345" s="22">
        <v>0</v>
      </c>
      <c r="C345" s="22">
        <v>0</v>
      </c>
      <c r="D345" s="22">
        <v>2</v>
      </c>
      <c r="E345" s="22">
        <v>1</v>
      </c>
      <c r="F345" s="22">
        <v>2</v>
      </c>
      <c r="G345" s="22">
        <v>2</v>
      </c>
      <c r="H345" s="22">
        <v>1</v>
      </c>
      <c r="I345" s="22">
        <v>2</v>
      </c>
      <c r="J345" s="22">
        <v>2</v>
      </c>
      <c r="K345" s="22">
        <v>1</v>
      </c>
    </row>
    <row r="346" spans="1:11">
      <c r="A346" s="24" t="s">
        <v>123</v>
      </c>
      <c r="B346" s="22">
        <v>5</v>
      </c>
      <c r="C346" s="22">
        <v>3</v>
      </c>
      <c r="D346" s="22">
        <v>0</v>
      </c>
      <c r="E346" s="22">
        <v>5</v>
      </c>
      <c r="F346" s="22">
        <v>5</v>
      </c>
      <c r="G346" s="22">
        <v>2</v>
      </c>
      <c r="H346" s="22">
        <v>2</v>
      </c>
      <c r="I346" s="22">
        <v>3</v>
      </c>
      <c r="J346" s="22">
        <v>3</v>
      </c>
      <c r="K346" s="22">
        <v>6</v>
      </c>
    </row>
    <row r="347" spans="1:11">
      <c r="A347" s="24" t="s">
        <v>125</v>
      </c>
      <c r="B347" s="22">
        <v>6</v>
      </c>
      <c r="C347" s="22">
        <v>3</v>
      </c>
      <c r="D347" s="22">
        <v>7</v>
      </c>
      <c r="E347" s="22">
        <v>2</v>
      </c>
      <c r="F347" s="22">
        <v>4</v>
      </c>
      <c r="G347" s="22">
        <v>4</v>
      </c>
      <c r="H347" s="22">
        <v>7</v>
      </c>
      <c r="I347" s="22">
        <v>2</v>
      </c>
      <c r="J347" s="22">
        <v>4</v>
      </c>
      <c r="K347" s="22">
        <v>6</v>
      </c>
    </row>
    <row r="348" spans="1:11">
      <c r="A348" s="24" t="s">
        <v>175</v>
      </c>
      <c r="B348" s="22">
        <v>0</v>
      </c>
      <c r="C348" s="22">
        <v>0</v>
      </c>
      <c r="D348" s="22">
        <v>0</v>
      </c>
      <c r="E348" s="22">
        <v>1</v>
      </c>
      <c r="F348" s="22">
        <v>0</v>
      </c>
      <c r="G348" s="22">
        <v>0</v>
      </c>
      <c r="H348" s="22">
        <v>1</v>
      </c>
      <c r="I348" s="22">
        <v>0</v>
      </c>
      <c r="J348" s="22">
        <v>0</v>
      </c>
      <c r="K348" s="22">
        <v>1</v>
      </c>
    </row>
    <row r="349" spans="1:11">
      <c r="A349" s="24" t="s">
        <v>93</v>
      </c>
      <c r="B349" s="22">
        <v>1</v>
      </c>
      <c r="C349" s="22">
        <v>4</v>
      </c>
      <c r="D349" s="22">
        <v>5</v>
      </c>
      <c r="E349" s="22">
        <v>3</v>
      </c>
      <c r="F349" s="22">
        <v>4</v>
      </c>
      <c r="G349" s="22">
        <v>1</v>
      </c>
      <c r="H349" s="22">
        <v>0</v>
      </c>
      <c r="I349" s="22">
        <v>0</v>
      </c>
      <c r="J349" s="22">
        <v>0</v>
      </c>
      <c r="K349" s="22">
        <v>0</v>
      </c>
    </row>
    <row r="350" spans="1:11">
      <c r="A350" s="24" t="s">
        <v>174</v>
      </c>
      <c r="B350" s="22">
        <v>0</v>
      </c>
      <c r="C350" s="22">
        <v>1</v>
      </c>
      <c r="D350" s="22">
        <v>0</v>
      </c>
      <c r="E350" s="22">
        <v>0</v>
      </c>
      <c r="F350" s="22">
        <v>0</v>
      </c>
      <c r="G350" s="22">
        <v>0</v>
      </c>
      <c r="H350" s="22">
        <v>0</v>
      </c>
      <c r="I350" s="22">
        <v>0</v>
      </c>
      <c r="J350" s="22">
        <v>0</v>
      </c>
      <c r="K350" s="22">
        <v>0</v>
      </c>
    </row>
    <row r="351" spans="1:11">
      <c r="A351" s="24" t="s">
        <v>182</v>
      </c>
      <c r="B351" s="22">
        <v>2</v>
      </c>
      <c r="C351" s="22">
        <v>0</v>
      </c>
      <c r="D351" s="22">
        <v>3</v>
      </c>
      <c r="E351" s="22">
        <v>1</v>
      </c>
      <c r="F351" s="22">
        <v>0</v>
      </c>
      <c r="G351" s="22">
        <v>0</v>
      </c>
      <c r="H351" s="22">
        <v>0</v>
      </c>
      <c r="I351" s="22">
        <v>0</v>
      </c>
      <c r="J351" s="22">
        <v>0</v>
      </c>
      <c r="K351" s="22">
        <v>0</v>
      </c>
    </row>
    <row r="352" spans="1:11">
      <c r="A352" s="24" t="s">
        <v>166</v>
      </c>
      <c r="B352" s="22">
        <v>0</v>
      </c>
      <c r="C352" s="22">
        <v>0</v>
      </c>
      <c r="D352" s="22">
        <v>2</v>
      </c>
      <c r="E352" s="22">
        <v>2</v>
      </c>
      <c r="F352" s="22">
        <v>1</v>
      </c>
      <c r="G352" s="22">
        <v>2</v>
      </c>
      <c r="H352" s="22">
        <v>3</v>
      </c>
      <c r="I352" s="22">
        <v>5</v>
      </c>
      <c r="J352" s="22">
        <v>1</v>
      </c>
      <c r="K352" s="22">
        <v>1</v>
      </c>
    </row>
    <row r="353" spans="1:11">
      <c r="A353" s="24" t="s">
        <v>180</v>
      </c>
      <c r="B353" s="22">
        <v>0</v>
      </c>
      <c r="C353" s="22">
        <v>1</v>
      </c>
      <c r="D353" s="22">
        <v>1</v>
      </c>
      <c r="E353" s="22">
        <v>0</v>
      </c>
      <c r="F353" s="22">
        <v>4</v>
      </c>
      <c r="G353" s="22">
        <v>1</v>
      </c>
      <c r="H353" s="22">
        <v>2</v>
      </c>
      <c r="I353" s="22">
        <v>0</v>
      </c>
      <c r="J353" s="22">
        <v>0</v>
      </c>
      <c r="K353" s="22">
        <v>1</v>
      </c>
    </row>
    <row r="354" spans="1:11">
      <c r="A354" s="24" t="s">
        <v>181</v>
      </c>
      <c r="B354" s="22">
        <v>0</v>
      </c>
      <c r="C354" s="22">
        <v>0</v>
      </c>
      <c r="D354" s="22">
        <v>0</v>
      </c>
      <c r="E354" s="22">
        <v>0</v>
      </c>
      <c r="F354" s="22">
        <v>0</v>
      </c>
      <c r="G354" s="22">
        <v>2</v>
      </c>
      <c r="H354" s="22">
        <v>0</v>
      </c>
      <c r="I354" s="22">
        <v>0</v>
      </c>
      <c r="J354" s="22">
        <v>1</v>
      </c>
      <c r="K354" s="22">
        <v>3</v>
      </c>
    </row>
    <row r="355" spans="1:11">
      <c r="A355" s="24" t="s">
        <v>168</v>
      </c>
      <c r="B355" s="22">
        <v>2</v>
      </c>
      <c r="C355" s="22">
        <v>0</v>
      </c>
      <c r="D355" s="22">
        <v>3</v>
      </c>
      <c r="E355" s="22">
        <v>3</v>
      </c>
      <c r="F355" s="22">
        <v>8</v>
      </c>
      <c r="G355" s="22">
        <v>4</v>
      </c>
      <c r="H355" s="22">
        <v>5</v>
      </c>
      <c r="I355" s="22">
        <v>2</v>
      </c>
      <c r="J355" s="22">
        <v>2</v>
      </c>
      <c r="K355" s="22">
        <v>1</v>
      </c>
    </row>
    <row r="356" spans="1:11">
      <c r="A356" s="24" t="s">
        <v>142</v>
      </c>
      <c r="B356" s="22">
        <v>0</v>
      </c>
      <c r="C356" s="22">
        <v>2</v>
      </c>
      <c r="D356" s="22">
        <v>5</v>
      </c>
      <c r="E356" s="22">
        <v>2</v>
      </c>
      <c r="F356" s="22">
        <v>2</v>
      </c>
      <c r="G356" s="22">
        <v>7</v>
      </c>
      <c r="H356" s="22">
        <v>4</v>
      </c>
      <c r="I356" s="22">
        <v>3</v>
      </c>
      <c r="J356" s="22">
        <v>1</v>
      </c>
      <c r="K356" s="22">
        <v>1</v>
      </c>
    </row>
    <row r="357" spans="1:11">
      <c r="A357" s="24" t="s">
        <v>169</v>
      </c>
      <c r="B357" s="22">
        <v>7</v>
      </c>
      <c r="C357" s="22">
        <v>5</v>
      </c>
      <c r="D357" s="22">
        <v>1</v>
      </c>
      <c r="E357" s="22">
        <v>0</v>
      </c>
      <c r="F357" s="22">
        <v>0</v>
      </c>
      <c r="G357" s="22">
        <v>0</v>
      </c>
      <c r="H357" s="22">
        <v>0</v>
      </c>
      <c r="I357" s="22">
        <v>0</v>
      </c>
      <c r="J357" s="22">
        <v>0</v>
      </c>
      <c r="K357" s="22">
        <v>0</v>
      </c>
    </row>
    <row r="358" spans="1:11">
      <c r="A358" s="24" t="s">
        <v>170</v>
      </c>
      <c r="B358" s="22">
        <v>0</v>
      </c>
      <c r="C358" s="22">
        <v>1</v>
      </c>
      <c r="D358" s="22">
        <v>6</v>
      </c>
      <c r="E358" s="22">
        <v>3</v>
      </c>
      <c r="F358" s="22">
        <v>8</v>
      </c>
      <c r="G358" s="22">
        <v>3</v>
      </c>
      <c r="H358" s="22">
        <v>3</v>
      </c>
      <c r="I358" s="22">
        <v>6</v>
      </c>
      <c r="J358" s="22">
        <v>5</v>
      </c>
      <c r="K358" s="22">
        <v>5</v>
      </c>
    </row>
    <row r="359" spans="1:11">
      <c r="A359" s="24" t="s">
        <v>148</v>
      </c>
      <c r="B359" s="22">
        <v>0</v>
      </c>
      <c r="C359" s="22">
        <v>0</v>
      </c>
      <c r="D359" s="22">
        <v>0</v>
      </c>
      <c r="E359" s="22">
        <v>0</v>
      </c>
      <c r="F359" s="22">
        <v>0</v>
      </c>
      <c r="G359" s="22">
        <v>1</v>
      </c>
      <c r="H359" s="22">
        <v>1</v>
      </c>
      <c r="I359" s="22">
        <v>1</v>
      </c>
      <c r="J359" s="22">
        <v>2</v>
      </c>
      <c r="K359" s="22">
        <v>3</v>
      </c>
    </row>
    <row r="360" spans="1:11">
      <c r="A360" s="21" t="s">
        <v>273</v>
      </c>
      <c r="B360" s="22">
        <v>24</v>
      </c>
      <c r="C360" s="22">
        <v>25</v>
      </c>
      <c r="D360" s="22">
        <v>41</v>
      </c>
      <c r="E360" s="22">
        <v>25</v>
      </c>
      <c r="F360" s="22">
        <v>40</v>
      </c>
      <c r="G360" s="22">
        <v>32</v>
      </c>
      <c r="H360" s="22">
        <v>32</v>
      </c>
      <c r="I360" s="22">
        <v>25</v>
      </c>
      <c r="J360" s="22">
        <v>27</v>
      </c>
      <c r="K360" s="22">
        <v>35</v>
      </c>
    </row>
    <row r="361" spans="1:11">
      <c r="A361" s="15" t="s">
        <v>385</v>
      </c>
      <c r="B361" s="22">
        <v>73</v>
      </c>
      <c r="C361" s="22">
        <v>75</v>
      </c>
      <c r="D361" s="22">
        <v>86</v>
      </c>
      <c r="E361" s="22">
        <v>88</v>
      </c>
      <c r="F361" s="22">
        <v>93</v>
      </c>
      <c r="G361" s="22">
        <v>86</v>
      </c>
      <c r="H361" s="22">
        <v>85</v>
      </c>
      <c r="I361" s="22">
        <v>84</v>
      </c>
      <c r="J361" s="22">
        <v>74</v>
      </c>
      <c r="K361" s="22">
        <v>86</v>
      </c>
    </row>
    <row r="362" spans="1:11">
      <c r="A362" s="71" t="s">
        <v>276</v>
      </c>
      <c r="B362" s="72">
        <v>1574</v>
      </c>
      <c r="C362" s="72">
        <v>1693</v>
      </c>
      <c r="D362" s="72">
        <v>1749</v>
      </c>
      <c r="E362" s="72">
        <v>1805</v>
      </c>
      <c r="F362" s="72">
        <v>1800</v>
      </c>
      <c r="G362" s="72">
        <v>1800</v>
      </c>
      <c r="H362" s="72">
        <v>1697</v>
      </c>
      <c r="I362" s="72">
        <v>1820</v>
      </c>
      <c r="J362" s="72">
        <v>1754</v>
      </c>
      <c r="K362" s="72">
        <v>1756</v>
      </c>
    </row>
  </sheetData>
  <hyperlinks>
    <hyperlink ref="M2:O3" location="'Table of Contents'!A1" display="Click here to return to the Table of Contents" xr:uid="{2756ECC0-3FF9-4121-97FA-1DE64867771F}"/>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3D91-A6B7-4DBC-82AE-801786A7A69A}">
  <sheetPr>
    <tabColor rgb="FF0070C0"/>
  </sheetPr>
  <dimension ref="A1:AC447"/>
  <sheetViews>
    <sheetView zoomScale="84" zoomScaleNormal="84" workbookViewId="0"/>
  </sheetViews>
  <sheetFormatPr defaultRowHeight="15"/>
  <cols>
    <col min="1" max="1" width="24.28515625" bestFit="1" customWidth="1"/>
    <col min="2" max="2" width="35.85546875" bestFit="1" customWidth="1"/>
    <col min="3" max="3" width="34" bestFit="1" customWidth="1"/>
    <col min="15" max="16" width="8.42578125" bestFit="1" customWidth="1"/>
    <col min="17" max="17" width="18.42578125" bestFit="1" customWidth="1"/>
    <col min="18" max="18" width="20.42578125" bestFit="1" customWidth="1"/>
    <col min="19" max="19" width="21.42578125" bestFit="1" customWidth="1"/>
    <col min="20" max="20" width="25.85546875" bestFit="1" customWidth="1"/>
    <col min="21" max="21" width="20" bestFit="1" customWidth="1"/>
    <col min="22" max="22" width="24.42578125" bestFit="1" customWidth="1"/>
    <col min="23" max="23" width="20.28515625" bestFit="1" customWidth="1"/>
    <col min="24" max="24" width="15.5703125" bestFit="1" customWidth="1"/>
    <col min="25" max="25" width="11.28515625" bestFit="1" customWidth="1"/>
    <col min="26" max="26" width="14.5703125" bestFit="1" customWidth="1"/>
    <col min="27" max="27" width="13.5703125" bestFit="1" customWidth="1"/>
    <col min="28" max="34" width="14.5703125" bestFit="1" customWidth="1"/>
    <col min="35" max="35" width="13.5703125" bestFit="1" customWidth="1"/>
  </cols>
  <sheetData>
    <row r="1" spans="1:26">
      <c r="A1" t="s">
        <v>300</v>
      </c>
    </row>
    <row r="2" spans="1:26">
      <c r="A2" s="13" t="s">
        <v>493</v>
      </c>
      <c r="B2" s="13" t="s">
        <v>37</v>
      </c>
      <c r="C2" s="13" t="s">
        <v>39</v>
      </c>
      <c r="D2" s="13" t="s">
        <v>494</v>
      </c>
      <c r="E2" t="s">
        <v>495</v>
      </c>
      <c r="F2" t="s">
        <v>496</v>
      </c>
      <c r="G2" t="s">
        <v>497</v>
      </c>
      <c r="H2" t="s">
        <v>498</v>
      </c>
      <c r="I2" t="s">
        <v>499</v>
      </c>
      <c r="J2" t="s">
        <v>500</v>
      </c>
      <c r="K2" t="s">
        <v>501</v>
      </c>
      <c r="L2" t="s">
        <v>502</v>
      </c>
      <c r="M2" t="s">
        <v>503</v>
      </c>
      <c r="N2" t="s">
        <v>504</v>
      </c>
      <c r="P2" t="s">
        <v>299</v>
      </c>
    </row>
    <row r="3" spans="1:26">
      <c r="A3" s="13" t="s">
        <v>505</v>
      </c>
      <c r="B3" s="13" t="s">
        <v>29</v>
      </c>
      <c r="C3" s="13" t="s">
        <v>193</v>
      </c>
      <c r="D3" s="13" t="s">
        <v>387</v>
      </c>
      <c r="E3" t="s">
        <v>371</v>
      </c>
      <c r="F3" t="s">
        <v>371</v>
      </c>
      <c r="G3" t="s">
        <v>371</v>
      </c>
      <c r="H3" t="s">
        <v>371</v>
      </c>
      <c r="I3" t="s">
        <v>371</v>
      </c>
      <c r="J3" t="s">
        <v>371</v>
      </c>
      <c r="K3" t="s">
        <v>371</v>
      </c>
      <c r="L3" t="s">
        <v>371</v>
      </c>
      <c r="M3" t="s">
        <v>371</v>
      </c>
      <c r="N3" t="s">
        <v>371</v>
      </c>
      <c r="Q3" s="14" t="s">
        <v>345</v>
      </c>
    </row>
    <row r="4" spans="1:26">
      <c r="A4" s="13" t="s">
        <v>277</v>
      </c>
      <c r="B4" s="13" t="s">
        <v>41</v>
      </c>
      <c r="C4" s="13" t="s">
        <v>347</v>
      </c>
      <c r="D4" s="13" t="s">
        <v>506</v>
      </c>
      <c r="E4">
        <v>0</v>
      </c>
      <c r="F4">
        <v>0</v>
      </c>
      <c r="G4">
        <v>0</v>
      </c>
      <c r="H4">
        <v>0</v>
      </c>
      <c r="I4">
        <v>0</v>
      </c>
      <c r="J4">
        <v>0</v>
      </c>
      <c r="K4">
        <v>0</v>
      </c>
      <c r="L4">
        <v>5</v>
      </c>
      <c r="M4">
        <v>5</v>
      </c>
      <c r="N4">
        <v>6</v>
      </c>
      <c r="P4" s="14" t="s">
        <v>346</v>
      </c>
      <c r="Q4" t="s">
        <v>42</v>
      </c>
      <c r="R4" t="s">
        <v>92</v>
      </c>
      <c r="S4" t="s">
        <v>47</v>
      </c>
      <c r="T4" t="s">
        <v>55</v>
      </c>
      <c r="U4" t="s">
        <v>81</v>
      </c>
      <c r="V4" t="s">
        <v>65</v>
      </c>
      <c r="W4" t="s">
        <v>60</v>
      </c>
      <c r="X4" t="s">
        <v>669</v>
      </c>
      <c r="Y4" t="s">
        <v>308</v>
      </c>
      <c r="Z4" t="s">
        <v>674</v>
      </c>
    </row>
    <row r="5" spans="1:26">
      <c r="C5" s="13" t="s">
        <v>442</v>
      </c>
      <c r="D5" s="13" t="s">
        <v>507</v>
      </c>
      <c r="E5">
        <v>0</v>
      </c>
      <c r="F5">
        <v>0</v>
      </c>
      <c r="G5">
        <v>0</v>
      </c>
      <c r="H5">
        <v>0</v>
      </c>
      <c r="I5">
        <v>0</v>
      </c>
      <c r="J5">
        <v>0</v>
      </c>
      <c r="K5">
        <v>0</v>
      </c>
      <c r="L5">
        <v>0</v>
      </c>
      <c r="M5">
        <v>5</v>
      </c>
      <c r="N5">
        <v>3</v>
      </c>
      <c r="P5" s="15" t="s">
        <v>248</v>
      </c>
      <c r="Q5">
        <v>108</v>
      </c>
      <c r="R5">
        <v>0</v>
      </c>
      <c r="S5">
        <v>972</v>
      </c>
      <c r="T5">
        <v>66</v>
      </c>
      <c r="U5">
        <v>88</v>
      </c>
      <c r="V5">
        <v>331</v>
      </c>
      <c r="W5">
        <v>9</v>
      </c>
      <c r="X5">
        <v>0</v>
      </c>
      <c r="Y5">
        <v>1574</v>
      </c>
      <c r="Z5" s="15">
        <v>1574</v>
      </c>
    </row>
    <row r="6" spans="1:26">
      <c r="C6" s="13" t="s">
        <v>43</v>
      </c>
      <c r="D6" s="13" t="s">
        <v>508</v>
      </c>
      <c r="E6">
        <v>0</v>
      </c>
      <c r="F6">
        <v>1</v>
      </c>
      <c r="G6">
        <v>0</v>
      </c>
      <c r="H6">
        <v>0</v>
      </c>
      <c r="I6">
        <v>0</v>
      </c>
      <c r="J6">
        <v>0</v>
      </c>
      <c r="K6">
        <v>0</v>
      </c>
      <c r="L6">
        <v>0</v>
      </c>
      <c r="M6">
        <v>0</v>
      </c>
      <c r="N6">
        <v>0</v>
      </c>
      <c r="P6" s="15" t="s">
        <v>249</v>
      </c>
      <c r="Q6">
        <v>102</v>
      </c>
      <c r="R6">
        <v>0</v>
      </c>
      <c r="S6">
        <v>1023</v>
      </c>
      <c r="T6">
        <v>85</v>
      </c>
      <c r="U6">
        <v>101</v>
      </c>
      <c r="V6">
        <v>370</v>
      </c>
      <c r="W6">
        <v>10</v>
      </c>
      <c r="X6">
        <v>2</v>
      </c>
      <c r="Y6">
        <v>1693</v>
      </c>
      <c r="Z6" s="15">
        <v>1693</v>
      </c>
    </row>
    <row r="7" spans="1:26">
      <c r="B7" s="13" t="s">
        <v>44</v>
      </c>
      <c r="C7" s="13"/>
      <c r="E7" t="s">
        <v>371</v>
      </c>
      <c r="F7" t="s">
        <v>371</v>
      </c>
      <c r="G7" t="s">
        <v>371</v>
      </c>
      <c r="H7" t="s">
        <v>371</v>
      </c>
      <c r="I7" t="s">
        <v>371</v>
      </c>
      <c r="J7" t="s">
        <v>371</v>
      </c>
      <c r="K7" t="s">
        <v>371</v>
      </c>
      <c r="L7" t="s">
        <v>371</v>
      </c>
      <c r="M7" t="s">
        <v>371</v>
      </c>
      <c r="N7" t="s">
        <v>371</v>
      </c>
      <c r="P7" s="15" t="s">
        <v>250</v>
      </c>
      <c r="Q7">
        <v>114</v>
      </c>
      <c r="R7">
        <v>0</v>
      </c>
      <c r="S7">
        <v>1111</v>
      </c>
      <c r="T7">
        <v>64</v>
      </c>
      <c r="U7">
        <v>58</v>
      </c>
      <c r="V7">
        <v>383</v>
      </c>
      <c r="W7">
        <v>16</v>
      </c>
      <c r="X7">
        <v>3</v>
      </c>
      <c r="Y7">
        <v>1749</v>
      </c>
      <c r="Z7" s="15">
        <v>1749</v>
      </c>
    </row>
    <row r="8" spans="1:26">
      <c r="B8" s="13" t="s">
        <v>45</v>
      </c>
      <c r="C8" s="13"/>
      <c r="E8">
        <v>0</v>
      </c>
      <c r="F8">
        <v>1</v>
      </c>
      <c r="G8">
        <v>0</v>
      </c>
      <c r="H8">
        <v>0</v>
      </c>
      <c r="I8">
        <v>0</v>
      </c>
      <c r="J8">
        <v>0</v>
      </c>
      <c r="K8">
        <v>0</v>
      </c>
      <c r="L8">
        <v>5</v>
      </c>
      <c r="M8">
        <v>10</v>
      </c>
      <c r="N8">
        <v>9</v>
      </c>
      <c r="P8" s="15" t="s">
        <v>251</v>
      </c>
      <c r="Q8">
        <v>130</v>
      </c>
      <c r="R8">
        <v>0</v>
      </c>
      <c r="S8">
        <v>1166</v>
      </c>
      <c r="T8">
        <v>65</v>
      </c>
      <c r="U8">
        <v>65</v>
      </c>
      <c r="V8">
        <v>357</v>
      </c>
      <c r="W8">
        <v>17</v>
      </c>
      <c r="X8">
        <v>5</v>
      </c>
      <c r="Y8">
        <v>1805</v>
      </c>
      <c r="Z8" s="15">
        <v>1805</v>
      </c>
    </row>
    <row r="9" spans="1:26">
      <c r="C9" s="13"/>
      <c r="P9" s="15" t="s">
        <v>252</v>
      </c>
      <c r="Q9">
        <v>111</v>
      </c>
      <c r="R9">
        <v>0</v>
      </c>
      <c r="S9">
        <v>1168</v>
      </c>
      <c r="T9">
        <v>71</v>
      </c>
      <c r="U9">
        <v>87</v>
      </c>
      <c r="V9">
        <v>336</v>
      </c>
      <c r="W9">
        <v>25</v>
      </c>
      <c r="X9">
        <v>2</v>
      </c>
      <c r="Y9">
        <v>1800</v>
      </c>
      <c r="Z9" s="15">
        <v>1800</v>
      </c>
    </row>
    <row r="10" spans="1:26">
      <c r="C10" s="13"/>
      <c r="P10" s="15" t="s">
        <v>253</v>
      </c>
      <c r="Q10">
        <v>135</v>
      </c>
      <c r="R10">
        <v>0</v>
      </c>
      <c r="S10">
        <v>1116</v>
      </c>
      <c r="T10">
        <v>68</v>
      </c>
      <c r="U10">
        <v>88</v>
      </c>
      <c r="V10">
        <v>377</v>
      </c>
      <c r="W10">
        <v>9</v>
      </c>
      <c r="X10">
        <v>7</v>
      </c>
      <c r="Y10">
        <v>1800</v>
      </c>
      <c r="Z10" s="15">
        <v>1800</v>
      </c>
    </row>
    <row r="11" spans="1:26">
      <c r="B11" s="13" t="s">
        <v>91</v>
      </c>
      <c r="C11" s="13" t="s">
        <v>348</v>
      </c>
      <c r="D11" s="13" t="s">
        <v>509</v>
      </c>
      <c r="E11">
        <v>0</v>
      </c>
      <c r="F11">
        <v>0</v>
      </c>
      <c r="G11">
        <v>0</v>
      </c>
      <c r="H11">
        <v>0</v>
      </c>
      <c r="I11">
        <v>0</v>
      </c>
      <c r="J11">
        <v>0</v>
      </c>
      <c r="K11">
        <v>0</v>
      </c>
      <c r="L11">
        <v>6</v>
      </c>
      <c r="M11">
        <v>4</v>
      </c>
      <c r="N11">
        <v>1</v>
      </c>
      <c r="P11" s="15" t="s">
        <v>254</v>
      </c>
      <c r="Q11">
        <v>164</v>
      </c>
      <c r="R11">
        <v>120</v>
      </c>
      <c r="S11">
        <v>1043</v>
      </c>
      <c r="T11">
        <v>75</v>
      </c>
      <c r="U11">
        <v>7</v>
      </c>
      <c r="V11">
        <v>267</v>
      </c>
      <c r="W11">
        <v>4</v>
      </c>
      <c r="X11">
        <v>17</v>
      </c>
      <c r="Y11">
        <v>1697</v>
      </c>
      <c r="Z11" s="15">
        <v>1697</v>
      </c>
    </row>
    <row r="12" spans="1:26">
      <c r="C12" s="13" t="s">
        <v>443</v>
      </c>
      <c r="D12" s="13" t="s">
        <v>510</v>
      </c>
      <c r="E12">
        <v>0</v>
      </c>
      <c r="F12">
        <v>0</v>
      </c>
      <c r="G12">
        <v>0</v>
      </c>
      <c r="H12">
        <v>0</v>
      </c>
      <c r="I12">
        <v>0</v>
      </c>
      <c r="J12">
        <v>0</v>
      </c>
      <c r="K12">
        <v>0</v>
      </c>
      <c r="L12">
        <v>0</v>
      </c>
      <c r="M12">
        <v>6</v>
      </c>
      <c r="N12">
        <v>3</v>
      </c>
      <c r="P12" s="15" t="s">
        <v>314</v>
      </c>
      <c r="Q12">
        <v>148</v>
      </c>
      <c r="R12">
        <v>172</v>
      </c>
      <c r="S12">
        <v>1106</v>
      </c>
      <c r="T12">
        <v>67</v>
      </c>
      <c r="U12">
        <v>0</v>
      </c>
      <c r="V12">
        <v>309</v>
      </c>
      <c r="W12">
        <v>2</v>
      </c>
      <c r="X12">
        <v>16</v>
      </c>
      <c r="Y12">
        <v>1820</v>
      </c>
      <c r="Z12" s="15">
        <v>1820</v>
      </c>
    </row>
    <row r="13" spans="1:26">
      <c r="C13" s="13" t="s">
        <v>476</v>
      </c>
      <c r="D13" s="13" t="s">
        <v>511</v>
      </c>
      <c r="E13">
        <v>0</v>
      </c>
      <c r="F13">
        <v>0</v>
      </c>
      <c r="G13">
        <v>0</v>
      </c>
      <c r="H13">
        <v>0</v>
      </c>
      <c r="I13">
        <v>0</v>
      </c>
      <c r="J13">
        <v>0</v>
      </c>
      <c r="K13">
        <v>0</v>
      </c>
      <c r="L13">
        <v>0</v>
      </c>
      <c r="M13">
        <v>0</v>
      </c>
      <c r="N13">
        <v>5</v>
      </c>
      <c r="P13" s="15" t="s">
        <v>384</v>
      </c>
      <c r="Q13">
        <v>116</v>
      </c>
      <c r="R13">
        <v>181</v>
      </c>
      <c r="S13">
        <v>1056</v>
      </c>
      <c r="T13">
        <v>69</v>
      </c>
      <c r="U13">
        <v>0</v>
      </c>
      <c r="V13">
        <v>310</v>
      </c>
      <c r="W13">
        <v>0</v>
      </c>
      <c r="X13">
        <v>22</v>
      </c>
      <c r="Y13">
        <v>1754</v>
      </c>
      <c r="Z13" s="15">
        <v>1754</v>
      </c>
    </row>
    <row r="14" spans="1:26">
      <c r="C14" s="13" t="s">
        <v>349</v>
      </c>
      <c r="D14" s="13" t="s">
        <v>512</v>
      </c>
      <c r="E14">
        <v>0</v>
      </c>
      <c r="F14">
        <v>0</v>
      </c>
      <c r="G14">
        <v>0</v>
      </c>
      <c r="H14">
        <v>0</v>
      </c>
      <c r="I14">
        <v>0</v>
      </c>
      <c r="J14">
        <v>0</v>
      </c>
      <c r="K14">
        <v>0</v>
      </c>
      <c r="L14">
        <v>1</v>
      </c>
      <c r="M14">
        <v>0</v>
      </c>
      <c r="N14">
        <v>0</v>
      </c>
      <c r="P14" s="15" t="s">
        <v>466</v>
      </c>
      <c r="Q14">
        <v>131</v>
      </c>
      <c r="R14">
        <v>159</v>
      </c>
      <c r="S14">
        <v>1010</v>
      </c>
      <c r="T14">
        <v>88</v>
      </c>
      <c r="U14">
        <v>0</v>
      </c>
      <c r="V14">
        <v>339</v>
      </c>
      <c r="W14">
        <v>0</v>
      </c>
      <c r="X14">
        <v>29</v>
      </c>
      <c r="Y14">
        <v>1756</v>
      </c>
      <c r="Z14" s="15">
        <v>1756</v>
      </c>
    </row>
    <row r="15" spans="1:26">
      <c r="C15" s="13" t="s">
        <v>477</v>
      </c>
      <c r="D15" s="13" t="s">
        <v>513</v>
      </c>
      <c r="E15">
        <v>0</v>
      </c>
      <c r="F15">
        <v>0</v>
      </c>
      <c r="G15">
        <v>0</v>
      </c>
      <c r="H15">
        <v>0</v>
      </c>
      <c r="I15">
        <v>0</v>
      </c>
      <c r="J15">
        <v>0</v>
      </c>
      <c r="K15">
        <v>0</v>
      </c>
      <c r="L15">
        <v>0</v>
      </c>
      <c r="M15">
        <v>1</v>
      </c>
      <c r="N15">
        <v>1</v>
      </c>
    </row>
    <row r="16" spans="1:26">
      <c r="B16" s="13" t="s">
        <v>44</v>
      </c>
      <c r="C16" s="13"/>
      <c r="E16" t="s">
        <v>371</v>
      </c>
      <c r="F16" t="s">
        <v>371</v>
      </c>
      <c r="G16" t="s">
        <v>371</v>
      </c>
      <c r="H16" t="s">
        <v>371</v>
      </c>
      <c r="I16" t="s">
        <v>371</v>
      </c>
      <c r="J16" t="s">
        <v>371</v>
      </c>
      <c r="K16" t="s">
        <v>371</v>
      </c>
      <c r="L16" t="s">
        <v>371</v>
      </c>
      <c r="M16" t="s">
        <v>371</v>
      </c>
      <c r="N16" t="s">
        <v>371</v>
      </c>
      <c r="P16" s="15" t="s">
        <v>667</v>
      </c>
    </row>
    <row r="17" spans="2:29">
      <c r="B17" s="13" t="s">
        <v>45</v>
      </c>
      <c r="C17" s="13"/>
      <c r="E17">
        <v>0</v>
      </c>
      <c r="F17">
        <v>0</v>
      </c>
      <c r="G17">
        <v>0</v>
      </c>
      <c r="H17">
        <v>0</v>
      </c>
      <c r="I17">
        <v>0</v>
      </c>
      <c r="J17">
        <v>0</v>
      </c>
      <c r="K17">
        <v>0</v>
      </c>
      <c r="L17">
        <v>7</v>
      </c>
      <c r="M17">
        <v>11</v>
      </c>
      <c r="N17">
        <v>10</v>
      </c>
      <c r="P17" t="s">
        <v>267</v>
      </c>
      <c r="Q17" t="s">
        <v>266</v>
      </c>
      <c r="R17" t="s">
        <v>668</v>
      </c>
      <c r="S17" t="s">
        <v>230</v>
      </c>
      <c r="T17" t="s">
        <v>231</v>
      </c>
      <c r="U17" t="s">
        <v>232</v>
      </c>
      <c r="V17" t="s">
        <v>233</v>
      </c>
      <c r="W17" t="s">
        <v>234</v>
      </c>
      <c r="X17" t="s">
        <v>235</v>
      </c>
      <c r="Y17" t="s">
        <v>236</v>
      </c>
      <c r="Z17" t="s">
        <v>310</v>
      </c>
      <c r="AA17" t="s">
        <v>383</v>
      </c>
      <c r="AB17" t="s">
        <v>463</v>
      </c>
    </row>
    <row r="18" spans="2:29">
      <c r="C18" s="13"/>
      <c r="P18" s="15" t="s">
        <v>277</v>
      </c>
      <c r="Q18" t="s">
        <v>42</v>
      </c>
      <c r="R18" s="13" t="s">
        <v>347</v>
      </c>
      <c r="S18">
        <v>0</v>
      </c>
      <c r="T18">
        <v>0</v>
      </c>
      <c r="U18">
        <v>0</v>
      </c>
      <c r="V18">
        <v>0</v>
      </c>
      <c r="W18">
        <v>0</v>
      </c>
      <c r="X18">
        <v>0</v>
      </c>
      <c r="Y18">
        <v>0</v>
      </c>
      <c r="Z18">
        <v>5</v>
      </c>
      <c r="AA18">
        <v>5</v>
      </c>
      <c r="AB18">
        <v>6</v>
      </c>
      <c r="AC18">
        <f>IF(SUM(S18:AB18)=0,1,0)</f>
        <v>0</v>
      </c>
    </row>
    <row r="19" spans="2:29">
      <c r="C19" s="13"/>
      <c r="P19" s="15" t="s">
        <v>277</v>
      </c>
      <c r="Q19" t="s">
        <v>42</v>
      </c>
      <c r="R19" s="13" t="s">
        <v>442</v>
      </c>
      <c r="S19">
        <v>0</v>
      </c>
      <c r="T19">
        <v>0</v>
      </c>
      <c r="U19">
        <v>0</v>
      </c>
      <c r="V19">
        <v>0</v>
      </c>
      <c r="W19">
        <v>0</v>
      </c>
      <c r="X19">
        <v>0</v>
      </c>
      <c r="Y19">
        <v>0</v>
      </c>
      <c r="Z19">
        <v>0</v>
      </c>
      <c r="AA19">
        <v>5</v>
      </c>
      <c r="AB19">
        <v>3</v>
      </c>
      <c r="AC19">
        <f t="shared" ref="AC19:AC76" si="0">IF(SUM(S19:AB19)=0,1,0)</f>
        <v>0</v>
      </c>
    </row>
    <row r="20" spans="2:29">
      <c r="B20" s="13" t="s">
        <v>46</v>
      </c>
      <c r="C20" s="13" t="s">
        <v>48</v>
      </c>
      <c r="D20" s="13" t="s">
        <v>514</v>
      </c>
      <c r="E20">
        <v>17</v>
      </c>
      <c r="F20">
        <v>20</v>
      </c>
      <c r="G20">
        <v>56</v>
      </c>
      <c r="H20">
        <v>40</v>
      </c>
      <c r="I20">
        <v>34</v>
      </c>
      <c r="J20">
        <v>20</v>
      </c>
      <c r="K20">
        <v>9</v>
      </c>
      <c r="L20">
        <v>11</v>
      </c>
      <c r="M20">
        <v>6</v>
      </c>
      <c r="N20">
        <v>4</v>
      </c>
      <c r="P20" s="15" t="s">
        <v>277</v>
      </c>
      <c r="Q20" t="s">
        <v>42</v>
      </c>
      <c r="R20" s="13" t="s">
        <v>43</v>
      </c>
      <c r="S20">
        <v>0</v>
      </c>
      <c r="T20">
        <v>1</v>
      </c>
      <c r="U20">
        <v>0</v>
      </c>
      <c r="V20">
        <v>0</v>
      </c>
      <c r="W20">
        <v>0</v>
      </c>
      <c r="X20">
        <v>0</v>
      </c>
      <c r="Y20">
        <v>0</v>
      </c>
      <c r="Z20">
        <v>0</v>
      </c>
      <c r="AA20">
        <v>0</v>
      </c>
      <c r="AB20">
        <v>0</v>
      </c>
      <c r="AC20">
        <f t="shared" si="0"/>
        <v>0</v>
      </c>
    </row>
    <row r="21" spans="2:29">
      <c r="C21" s="13" t="s">
        <v>444</v>
      </c>
      <c r="D21" s="13" t="s">
        <v>515</v>
      </c>
      <c r="E21">
        <v>0</v>
      </c>
      <c r="F21">
        <v>0</v>
      </c>
      <c r="G21">
        <v>0</v>
      </c>
      <c r="H21">
        <v>0</v>
      </c>
      <c r="I21">
        <v>0</v>
      </c>
      <c r="J21">
        <v>0</v>
      </c>
      <c r="K21">
        <v>0</v>
      </c>
      <c r="L21">
        <v>0</v>
      </c>
      <c r="M21">
        <v>1</v>
      </c>
      <c r="N21">
        <v>1</v>
      </c>
      <c r="P21" s="15" t="s">
        <v>277</v>
      </c>
      <c r="Q21" t="s">
        <v>92</v>
      </c>
      <c r="R21" s="13" t="s">
        <v>348</v>
      </c>
      <c r="S21">
        <v>0</v>
      </c>
      <c r="T21">
        <v>0</v>
      </c>
      <c r="U21">
        <v>0</v>
      </c>
      <c r="V21">
        <v>0</v>
      </c>
      <c r="W21">
        <v>0</v>
      </c>
      <c r="X21">
        <v>0</v>
      </c>
      <c r="Y21">
        <v>0</v>
      </c>
      <c r="Z21">
        <v>6</v>
      </c>
      <c r="AA21">
        <v>4</v>
      </c>
      <c r="AB21">
        <v>1</v>
      </c>
      <c r="AC21">
        <f t="shared" si="0"/>
        <v>0</v>
      </c>
    </row>
    <row r="22" spans="2:29">
      <c r="C22" s="13" t="s">
        <v>350</v>
      </c>
      <c r="D22" s="13" t="s">
        <v>516</v>
      </c>
      <c r="E22">
        <v>0</v>
      </c>
      <c r="F22">
        <v>0</v>
      </c>
      <c r="G22">
        <v>0</v>
      </c>
      <c r="H22">
        <v>0</v>
      </c>
      <c r="I22">
        <v>0</v>
      </c>
      <c r="J22">
        <v>0</v>
      </c>
      <c r="K22">
        <v>0</v>
      </c>
      <c r="L22">
        <v>2</v>
      </c>
      <c r="M22">
        <v>0</v>
      </c>
      <c r="N22">
        <v>0</v>
      </c>
      <c r="P22" s="15" t="s">
        <v>277</v>
      </c>
      <c r="Q22" t="s">
        <v>92</v>
      </c>
      <c r="R22" s="13" t="s">
        <v>443</v>
      </c>
      <c r="S22">
        <v>0</v>
      </c>
      <c r="T22">
        <v>0</v>
      </c>
      <c r="U22">
        <v>0</v>
      </c>
      <c r="V22">
        <v>0</v>
      </c>
      <c r="W22">
        <v>0</v>
      </c>
      <c r="X22">
        <v>0</v>
      </c>
      <c r="Y22">
        <v>0</v>
      </c>
      <c r="Z22">
        <v>0</v>
      </c>
      <c r="AA22">
        <v>6</v>
      </c>
      <c r="AB22">
        <v>3</v>
      </c>
      <c r="AC22">
        <f t="shared" si="0"/>
        <v>0</v>
      </c>
    </row>
    <row r="23" spans="2:29">
      <c r="C23" s="13" t="s">
        <v>52</v>
      </c>
      <c r="D23" s="13" t="s">
        <v>517</v>
      </c>
      <c r="E23">
        <v>0</v>
      </c>
      <c r="F23">
        <v>0</v>
      </c>
      <c r="G23">
        <v>0</v>
      </c>
      <c r="H23">
        <v>0</v>
      </c>
      <c r="I23">
        <v>5</v>
      </c>
      <c r="J23">
        <v>12</v>
      </c>
      <c r="K23">
        <v>10</v>
      </c>
      <c r="L23">
        <v>11</v>
      </c>
      <c r="M23">
        <v>7</v>
      </c>
      <c r="N23">
        <v>4</v>
      </c>
      <c r="P23" s="15" t="s">
        <v>277</v>
      </c>
      <c r="Q23" t="s">
        <v>92</v>
      </c>
      <c r="R23" s="13" t="s">
        <v>476</v>
      </c>
      <c r="S23">
        <v>0</v>
      </c>
      <c r="T23">
        <v>0</v>
      </c>
      <c r="U23">
        <v>0</v>
      </c>
      <c r="V23">
        <v>0</v>
      </c>
      <c r="W23">
        <v>0</v>
      </c>
      <c r="X23">
        <v>0</v>
      </c>
      <c r="Y23">
        <v>0</v>
      </c>
      <c r="Z23">
        <v>0</v>
      </c>
      <c r="AA23">
        <v>0</v>
      </c>
      <c r="AB23">
        <v>5</v>
      </c>
      <c r="AC23">
        <f t="shared" si="0"/>
        <v>0</v>
      </c>
    </row>
    <row r="24" spans="2:29">
      <c r="C24" s="13" t="s">
        <v>478</v>
      </c>
      <c r="D24" s="13" t="s">
        <v>518</v>
      </c>
      <c r="E24">
        <v>0</v>
      </c>
      <c r="F24">
        <v>0</v>
      </c>
      <c r="G24">
        <v>0</v>
      </c>
      <c r="H24">
        <v>0</v>
      </c>
      <c r="I24">
        <v>0</v>
      </c>
      <c r="J24">
        <v>0</v>
      </c>
      <c r="K24">
        <v>0</v>
      </c>
      <c r="L24">
        <v>0</v>
      </c>
      <c r="M24">
        <v>0</v>
      </c>
      <c r="N24">
        <v>1</v>
      </c>
      <c r="P24" s="15" t="s">
        <v>277</v>
      </c>
      <c r="Q24" t="s">
        <v>92</v>
      </c>
      <c r="R24" s="13" t="s">
        <v>349</v>
      </c>
      <c r="S24">
        <v>0</v>
      </c>
      <c r="T24">
        <v>0</v>
      </c>
      <c r="U24">
        <v>0</v>
      </c>
      <c r="V24">
        <v>0</v>
      </c>
      <c r="W24">
        <v>0</v>
      </c>
      <c r="X24">
        <v>0</v>
      </c>
      <c r="Y24">
        <v>0</v>
      </c>
      <c r="Z24">
        <v>1</v>
      </c>
      <c r="AA24">
        <v>0</v>
      </c>
      <c r="AB24">
        <v>0</v>
      </c>
      <c r="AC24">
        <f t="shared" si="0"/>
        <v>0</v>
      </c>
    </row>
    <row r="25" spans="2:29">
      <c r="C25" s="13" t="s">
        <v>445</v>
      </c>
      <c r="D25" s="13" t="s">
        <v>519</v>
      </c>
      <c r="E25">
        <v>0</v>
      </c>
      <c r="F25">
        <v>0</v>
      </c>
      <c r="G25">
        <v>0</v>
      </c>
      <c r="H25">
        <v>0</v>
      </c>
      <c r="I25">
        <v>0</v>
      </c>
      <c r="J25">
        <v>0</v>
      </c>
      <c r="K25">
        <v>0</v>
      </c>
      <c r="L25">
        <v>0</v>
      </c>
      <c r="M25">
        <v>3</v>
      </c>
      <c r="N25">
        <v>3</v>
      </c>
      <c r="P25" s="15" t="s">
        <v>277</v>
      </c>
      <c r="Q25" t="s">
        <v>92</v>
      </c>
      <c r="R25" s="13" t="s">
        <v>477</v>
      </c>
      <c r="S25">
        <v>0</v>
      </c>
      <c r="T25">
        <v>0</v>
      </c>
      <c r="U25">
        <v>0</v>
      </c>
      <c r="V25">
        <v>0</v>
      </c>
      <c r="W25">
        <v>0</v>
      </c>
      <c r="X25">
        <v>0</v>
      </c>
      <c r="Y25">
        <v>0</v>
      </c>
      <c r="Z25">
        <v>0</v>
      </c>
      <c r="AA25">
        <v>1</v>
      </c>
      <c r="AB25">
        <v>1</v>
      </c>
      <c r="AC25">
        <f t="shared" si="0"/>
        <v>0</v>
      </c>
    </row>
    <row r="26" spans="2:29">
      <c r="C26" s="13" t="s">
        <v>351</v>
      </c>
      <c r="D26" s="13" t="s">
        <v>520</v>
      </c>
      <c r="E26">
        <v>0</v>
      </c>
      <c r="F26">
        <v>0</v>
      </c>
      <c r="G26">
        <v>0</v>
      </c>
      <c r="H26">
        <v>0</v>
      </c>
      <c r="I26">
        <v>0</v>
      </c>
      <c r="J26">
        <v>0</v>
      </c>
      <c r="K26">
        <v>0</v>
      </c>
      <c r="L26">
        <v>2</v>
      </c>
      <c r="M26">
        <v>1</v>
      </c>
      <c r="N26">
        <v>0</v>
      </c>
      <c r="P26" s="15" t="s">
        <v>277</v>
      </c>
      <c r="Q26" t="s">
        <v>47</v>
      </c>
      <c r="R26" s="13" t="s">
        <v>48</v>
      </c>
      <c r="S26">
        <v>17</v>
      </c>
      <c r="T26">
        <v>20</v>
      </c>
      <c r="U26">
        <v>56</v>
      </c>
      <c r="V26">
        <v>40</v>
      </c>
      <c r="W26">
        <v>34</v>
      </c>
      <c r="X26">
        <v>20</v>
      </c>
      <c r="Y26">
        <v>9</v>
      </c>
      <c r="Z26">
        <v>11</v>
      </c>
      <c r="AA26">
        <v>6</v>
      </c>
      <c r="AB26">
        <v>4</v>
      </c>
      <c r="AC26">
        <f t="shared" si="0"/>
        <v>0</v>
      </c>
    </row>
    <row r="27" spans="2:29">
      <c r="C27" s="13" t="s">
        <v>49</v>
      </c>
      <c r="D27" s="13" t="s">
        <v>521</v>
      </c>
      <c r="E27">
        <v>24</v>
      </c>
      <c r="F27">
        <v>23</v>
      </c>
      <c r="G27">
        <v>20</v>
      </c>
      <c r="H27">
        <v>15</v>
      </c>
      <c r="I27">
        <v>20</v>
      </c>
      <c r="J27">
        <v>1</v>
      </c>
      <c r="K27">
        <v>0</v>
      </c>
      <c r="L27">
        <v>0</v>
      </c>
      <c r="M27">
        <v>2</v>
      </c>
      <c r="N27">
        <v>6</v>
      </c>
      <c r="P27" s="15" t="s">
        <v>277</v>
      </c>
      <c r="Q27" t="s">
        <v>47</v>
      </c>
      <c r="R27" s="13" t="s">
        <v>444</v>
      </c>
      <c r="S27">
        <v>0</v>
      </c>
      <c r="T27">
        <v>0</v>
      </c>
      <c r="U27">
        <v>0</v>
      </c>
      <c r="V27">
        <v>0</v>
      </c>
      <c r="W27">
        <v>0</v>
      </c>
      <c r="X27">
        <v>0</v>
      </c>
      <c r="Y27">
        <v>0</v>
      </c>
      <c r="Z27">
        <v>0</v>
      </c>
      <c r="AA27">
        <v>1</v>
      </c>
      <c r="AB27">
        <v>1</v>
      </c>
      <c r="AC27">
        <f t="shared" si="0"/>
        <v>0</v>
      </c>
    </row>
    <row r="28" spans="2:29">
      <c r="C28" s="13" t="s">
        <v>479</v>
      </c>
      <c r="D28" s="13" t="s">
        <v>522</v>
      </c>
      <c r="E28">
        <v>0</v>
      </c>
      <c r="F28">
        <v>0</v>
      </c>
      <c r="G28">
        <v>0</v>
      </c>
      <c r="H28">
        <v>0</v>
      </c>
      <c r="I28">
        <v>0</v>
      </c>
      <c r="J28">
        <v>0</v>
      </c>
      <c r="K28">
        <v>0</v>
      </c>
      <c r="L28">
        <v>0</v>
      </c>
      <c r="M28">
        <v>6</v>
      </c>
      <c r="N28">
        <v>4</v>
      </c>
      <c r="P28" s="15" t="s">
        <v>277</v>
      </c>
      <c r="Q28" t="s">
        <v>47</v>
      </c>
      <c r="R28" s="13" t="s">
        <v>350</v>
      </c>
      <c r="S28">
        <v>0</v>
      </c>
      <c r="T28">
        <v>0</v>
      </c>
      <c r="U28">
        <v>0</v>
      </c>
      <c r="V28">
        <v>0</v>
      </c>
      <c r="W28">
        <v>0</v>
      </c>
      <c r="X28">
        <v>0</v>
      </c>
      <c r="Y28">
        <v>0</v>
      </c>
      <c r="Z28">
        <v>2</v>
      </c>
      <c r="AA28">
        <v>0</v>
      </c>
      <c r="AB28">
        <v>0</v>
      </c>
      <c r="AC28">
        <f t="shared" si="0"/>
        <v>0</v>
      </c>
    </row>
    <row r="29" spans="2:29">
      <c r="C29" s="13" t="s">
        <v>447</v>
      </c>
      <c r="D29" s="13" t="s">
        <v>523</v>
      </c>
      <c r="E29">
        <v>0</v>
      </c>
      <c r="F29">
        <v>0</v>
      </c>
      <c r="G29">
        <v>0</v>
      </c>
      <c r="H29">
        <v>0</v>
      </c>
      <c r="I29">
        <v>0</v>
      </c>
      <c r="J29">
        <v>0</v>
      </c>
      <c r="K29">
        <v>0</v>
      </c>
      <c r="L29">
        <v>0</v>
      </c>
      <c r="M29">
        <v>2</v>
      </c>
      <c r="N29">
        <v>5</v>
      </c>
      <c r="P29" s="15" t="s">
        <v>277</v>
      </c>
      <c r="Q29" t="s">
        <v>47</v>
      </c>
      <c r="R29" s="13" t="s">
        <v>52</v>
      </c>
      <c r="S29">
        <v>0</v>
      </c>
      <c r="T29">
        <v>0</v>
      </c>
      <c r="U29">
        <v>0</v>
      </c>
      <c r="V29">
        <v>0</v>
      </c>
      <c r="W29">
        <v>5</v>
      </c>
      <c r="X29">
        <v>12</v>
      </c>
      <c r="Y29">
        <v>10</v>
      </c>
      <c r="Z29">
        <v>11</v>
      </c>
      <c r="AA29">
        <v>7</v>
      </c>
      <c r="AB29">
        <v>4</v>
      </c>
      <c r="AC29">
        <f t="shared" si="0"/>
        <v>0</v>
      </c>
    </row>
    <row r="30" spans="2:29">
      <c r="C30" s="13" t="s">
        <v>446</v>
      </c>
      <c r="D30" s="13" t="s">
        <v>524</v>
      </c>
      <c r="E30">
        <v>0</v>
      </c>
      <c r="F30">
        <v>0</v>
      </c>
      <c r="G30">
        <v>0</v>
      </c>
      <c r="H30">
        <v>0</v>
      </c>
      <c r="I30">
        <v>0</v>
      </c>
      <c r="J30">
        <v>0</v>
      </c>
      <c r="K30">
        <v>0</v>
      </c>
      <c r="L30">
        <v>0</v>
      </c>
      <c r="M30">
        <v>2</v>
      </c>
      <c r="N30">
        <v>0</v>
      </c>
      <c r="P30" s="15" t="s">
        <v>277</v>
      </c>
      <c r="Q30" t="s">
        <v>47</v>
      </c>
      <c r="R30" s="13" t="s">
        <v>478</v>
      </c>
      <c r="S30">
        <v>0</v>
      </c>
      <c r="T30">
        <v>0</v>
      </c>
      <c r="U30">
        <v>0</v>
      </c>
      <c r="V30">
        <v>0</v>
      </c>
      <c r="W30">
        <v>0</v>
      </c>
      <c r="X30">
        <v>0</v>
      </c>
      <c r="Y30">
        <v>0</v>
      </c>
      <c r="Z30">
        <v>0</v>
      </c>
      <c r="AA30">
        <v>0</v>
      </c>
      <c r="AB30">
        <v>1</v>
      </c>
      <c r="AC30">
        <f t="shared" si="0"/>
        <v>0</v>
      </c>
    </row>
    <row r="31" spans="2:29">
      <c r="C31" s="13" t="s">
        <v>50</v>
      </c>
      <c r="D31" s="13" t="s">
        <v>525</v>
      </c>
      <c r="E31">
        <v>14</v>
      </c>
      <c r="F31">
        <v>12</v>
      </c>
      <c r="G31">
        <v>9</v>
      </c>
      <c r="H31">
        <v>22</v>
      </c>
      <c r="I31">
        <v>27</v>
      </c>
      <c r="J31">
        <v>15</v>
      </c>
      <c r="K31">
        <v>15</v>
      </c>
      <c r="L31">
        <v>14</v>
      </c>
      <c r="M31">
        <v>7</v>
      </c>
      <c r="N31">
        <v>6</v>
      </c>
      <c r="P31" s="15" t="s">
        <v>277</v>
      </c>
      <c r="Q31" t="s">
        <v>47</v>
      </c>
      <c r="R31" s="13" t="s">
        <v>445</v>
      </c>
      <c r="S31">
        <v>0</v>
      </c>
      <c r="T31">
        <v>0</v>
      </c>
      <c r="U31">
        <v>0</v>
      </c>
      <c r="V31">
        <v>0</v>
      </c>
      <c r="W31">
        <v>0</v>
      </c>
      <c r="X31">
        <v>0</v>
      </c>
      <c r="Y31">
        <v>0</v>
      </c>
      <c r="Z31">
        <v>0</v>
      </c>
      <c r="AA31">
        <v>3</v>
      </c>
      <c r="AB31">
        <v>3</v>
      </c>
      <c r="AC31">
        <f t="shared" si="0"/>
        <v>0</v>
      </c>
    </row>
    <row r="32" spans="2:29">
      <c r="C32" s="13" t="s">
        <v>51</v>
      </c>
      <c r="D32" s="13" t="s">
        <v>526</v>
      </c>
      <c r="E32">
        <v>4</v>
      </c>
      <c r="F32">
        <v>5</v>
      </c>
      <c r="G32">
        <v>6</v>
      </c>
      <c r="H32">
        <v>0</v>
      </c>
      <c r="I32">
        <v>2</v>
      </c>
      <c r="J32">
        <v>0</v>
      </c>
      <c r="K32">
        <v>0</v>
      </c>
      <c r="L32">
        <v>0</v>
      </c>
      <c r="M32">
        <v>0</v>
      </c>
      <c r="N32">
        <v>0</v>
      </c>
      <c r="P32" s="15" t="s">
        <v>277</v>
      </c>
      <c r="Q32" t="s">
        <v>47</v>
      </c>
      <c r="R32" s="13" t="s">
        <v>351</v>
      </c>
      <c r="S32">
        <v>0</v>
      </c>
      <c r="T32">
        <v>0</v>
      </c>
      <c r="U32">
        <v>0</v>
      </c>
      <c r="V32">
        <v>0</v>
      </c>
      <c r="W32">
        <v>0</v>
      </c>
      <c r="X32">
        <v>0</v>
      </c>
      <c r="Y32">
        <v>0</v>
      </c>
      <c r="Z32">
        <v>2</v>
      </c>
      <c r="AA32">
        <v>1</v>
      </c>
      <c r="AB32">
        <v>0</v>
      </c>
      <c r="AC32">
        <f t="shared" si="0"/>
        <v>0</v>
      </c>
    </row>
    <row r="33" spans="2:29">
      <c r="C33" s="13" t="s">
        <v>480</v>
      </c>
      <c r="D33" s="13" t="s">
        <v>527</v>
      </c>
      <c r="E33">
        <v>0</v>
      </c>
      <c r="F33">
        <v>0</v>
      </c>
      <c r="G33">
        <v>0</v>
      </c>
      <c r="H33">
        <v>0</v>
      </c>
      <c r="I33">
        <v>0</v>
      </c>
      <c r="J33">
        <v>0</v>
      </c>
      <c r="K33">
        <v>0</v>
      </c>
      <c r="L33">
        <v>0</v>
      </c>
      <c r="M33">
        <v>0</v>
      </c>
      <c r="N33">
        <v>3</v>
      </c>
      <c r="P33" s="15" t="s">
        <v>277</v>
      </c>
      <c r="Q33" t="s">
        <v>47</v>
      </c>
      <c r="R33" s="13" t="s">
        <v>49</v>
      </c>
      <c r="S33">
        <v>24</v>
      </c>
      <c r="T33">
        <v>23</v>
      </c>
      <c r="U33">
        <v>20</v>
      </c>
      <c r="V33">
        <v>15</v>
      </c>
      <c r="W33">
        <v>20</v>
      </c>
      <c r="X33">
        <v>1</v>
      </c>
      <c r="Y33">
        <v>0</v>
      </c>
      <c r="Z33">
        <v>0</v>
      </c>
      <c r="AA33">
        <v>2</v>
      </c>
      <c r="AB33">
        <v>6</v>
      </c>
      <c r="AC33">
        <f t="shared" si="0"/>
        <v>0</v>
      </c>
    </row>
    <row r="34" spans="2:29">
      <c r="C34" s="13" t="s">
        <v>448</v>
      </c>
      <c r="D34" s="13" t="s">
        <v>528</v>
      </c>
      <c r="E34">
        <v>0</v>
      </c>
      <c r="F34">
        <v>0</v>
      </c>
      <c r="G34">
        <v>0</v>
      </c>
      <c r="H34">
        <v>0</v>
      </c>
      <c r="I34">
        <v>0</v>
      </c>
      <c r="J34">
        <v>0</v>
      </c>
      <c r="K34">
        <v>0</v>
      </c>
      <c r="L34">
        <v>0</v>
      </c>
      <c r="M34">
        <v>5</v>
      </c>
      <c r="N34">
        <v>7</v>
      </c>
      <c r="P34" s="15" t="s">
        <v>277</v>
      </c>
      <c r="Q34" t="s">
        <v>47</v>
      </c>
      <c r="R34" s="13" t="s">
        <v>479</v>
      </c>
      <c r="S34">
        <v>0</v>
      </c>
      <c r="T34">
        <v>0</v>
      </c>
      <c r="U34">
        <v>0</v>
      </c>
      <c r="V34">
        <v>0</v>
      </c>
      <c r="W34">
        <v>0</v>
      </c>
      <c r="X34">
        <v>0</v>
      </c>
      <c r="Y34">
        <v>0</v>
      </c>
      <c r="Z34">
        <v>0</v>
      </c>
      <c r="AA34">
        <v>6</v>
      </c>
      <c r="AB34">
        <v>4</v>
      </c>
      <c r="AC34">
        <f t="shared" si="0"/>
        <v>0</v>
      </c>
    </row>
    <row r="35" spans="2:29">
      <c r="C35" s="13" t="s">
        <v>352</v>
      </c>
      <c r="D35" s="13" t="s">
        <v>529</v>
      </c>
      <c r="E35">
        <v>0</v>
      </c>
      <c r="F35">
        <v>0</v>
      </c>
      <c r="G35">
        <v>0</v>
      </c>
      <c r="H35">
        <v>0</v>
      </c>
      <c r="I35">
        <v>0</v>
      </c>
      <c r="J35">
        <v>0</v>
      </c>
      <c r="K35">
        <v>0</v>
      </c>
      <c r="L35">
        <v>13</v>
      </c>
      <c r="M35">
        <v>7</v>
      </c>
      <c r="N35">
        <v>13</v>
      </c>
      <c r="P35" s="15" t="s">
        <v>277</v>
      </c>
      <c r="Q35" t="s">
        <v>47</v>
      </c>
      <c r="R35" s="13" t="s">
        <v>447</v>
      </c>
      <c r="S35">
        <v>0</v>
      </c>
      <c r="T35">
        <v>0</v>
      </c>
      <c r="U35">
        <v>0</v>
      </c>
      <c r="V35">
        <v>0</v>
      </c>
      <c r="W35">
        <v>0</v>
      </c>
      <c r="X35">
        <v>0</v>
      </c>
      <c r="Y35">
        <v>0</v>
      </c>
      <c r="Z35">
        <v>0</v>
      </c>
      <c r="AA35">
        <v>2</v>
      </c>
      <c r="AB35">
        <v>5</v>
      </c>
      <c r="AC35">
        <f t="shared" si="0"/>
        <v>0</v>
      </c>
    </row>
    <row r="36" spans="2:29">
      <c r="C36" s="13" t="s">
        <v>353</v>
      </c>
      <c r="D36" s="13" t="s">
        <v>530</v>
      </c>
      <c r="E36">
        <v>0</v>
      </c>
      <c r="F36">
        <v>0</v>
      </c>
      <c r="G36">
        <v>0</v>
      </c>
      <c r="H36">
        <v>0</v>
      </c>
      <c r="I36">
        <v>0</v>
      </c>
      <c r="J36">
        <v>0</v>
      </c>
      <c r="K36">
        <v>0</v>
      </c>
      <c r="L36">
        <v>1</v>
      </c>
      <c r="M36">
        <v>0</v>
      </c>
      <c r="N36">
        <v>2</v>
      </c>
      <c r="P36" s="15" t="s">
        <v>277</v>
      </c>
      <c r="Q36" t="s">
        <v>47</v>
      </c>
      <c r="R36" s="13" t="s">
        <v>446</v>
      </c>
      <c r="S36">
        <v>0</v>
      </c>
      <c r="T36">
        <v>0</v>
      </c>
      <c r="U36">
        <v>0</v>
      </c>
      <c r="V36">
        <v>0</v>
      </c>
      <c r="W36">
        <v>0</v>
      </c>
      <c r="X36">
        <v>0</v>
      </c>
      <c r="Y36">
        <v>0</v>
      </c>
      <c r="Z36">
        <v>0</v>
      </c>
      <c r="AA36">
        <v>2</v>
      </c>
      <c r="AB36">
        <v>0</v>
      </c>
      <c r="AC36">
        <f t="shared" si="0"/>
        <v>0</v>
      </c>
    </row>
    <row r="37" spans="2:29">
      <c r="C37" s="13" t="s">
        <v>53</v>
      </c>
      <c r="D37" s="13" t="s">
        <v>531</v>
      </c>
      <c r="E37">
        <v>0</v>
      </c>
      <c r="F37">
        <v>0</v>
      </c>
      <c r="G37">
        <v>0</v>
      </c>
      <c r="H37">
        <v>0</v>
      </c>
      <c r="I37">
        <v>0</v>
      </c>
      <c r="J37">
        <v>0</v>
      </c>
      <c r="K37">
        <v>1</v>
      </c>
      <c r="L37">
        <v>1</v>
      </c>
      <c r="M37">
        <v>2</v>
      </c>
      <c r="N37">
        <v>1</v>
      </c>
      <c r="P37" s="15" t="s">
        <v>277</v>
      </c>
      <c r="Q37" t="s">
        <v>47</v>
      </c>
      <c r="R37" s="13" t="s">
        <v>50</v>
      </c>
      <c r="S37">
        <v>14</v>
      </c>
      <c r="T37">
        <v>12</v>
      </c>
      <c r="U37">
        <v>9</v>
      </c>
      <c r="V37">
        <v>22</v>
      </c>
      <c r="W37">
        <v>27</v>
      </c>
      <c r="X37">
        <v>15</v>
      </c>
      <c r="Y37">
        <v>15</v>
      </c>
      <c r="Z37">
        <v>14</v>
      </c>
      <c r="AA37">
        <v>7</v>
      </c>
      <c r="AB37">
        <v>6</v>
      </c>
      <c r="AC37">
        <f t="shared" si="0"/>
        <v>0</v>
      </c>
    </row>
    <row r="38" spans="2:29">
      <c r="C38" s="13" t="s">
        <v>481</v>
      </c>
      <c r="D38" s="13" t="s">
        <v>532</v>
      </c>
      <c r="E38">
        <v>0</v>
      </c>
      <c r="F38">
        <v>0</v>
      </c>
      <c r="G38">
        <v>0</v>
      </c>
      <c r="H38">
        <v>0</v>
      </c>
      <c r="I38">
        <v>0</v>
      </c>
      <c r="J38">
        <v>0</v>
      </c>
      <c r="K38">
        <v>0</v>
      </c>
      <c r="L38">
        <v>0</v>
      </c>
      <c r="M38">
        <v>0</v>
      </c>
      <c r="N38">
        <v>1</v>
      </c>
      <c r="P38" s="15" t="s">
        <v>277</v>
      </c>
      <c r="Q38" t="s">
        <v>47</v>
      </c>
      <c r="R38" s="13" t="s">
        <v>51</v>
      </c>
      <c r="S38">
        <v>4</v>
      </c>
      <c r="T38">
        <v>5</v>
      </c>
      <c r="U38">
        <v>6</v>
      </c>
      <c r="V38">
        <v>0</v>
      </c>
      <c r="W38">
        <v>2</v>
      </c>
      <c r="X38">
        <v>0</v>
      </c>
      <c r="Y38">
        <v>0</v>
      </c>
      <c r="Z38">
        <v>0</v>
      </c>
      <c r="AA38">
        <v>0</v>
      </c>
      <c r="AB38">
        <v>0</v>
      </c>
      <c r="AC38">
        <f t="shared" si="0"/>
        <v>0</v>
      </c>
    </row>
    <row r="39" spans="2:29">
      <c r="C39" s="13" t="s">
        <v>449</v>
      </c>
      <c r="D39" s="13" t="s">
        <v>533</v>
      </c>
      <c r="E39">
        <v>0</v>
      </c>
      <c r="F39">
        <v>0</v>
      </c>
      <c r="G39">
        <v>0</v>
      </c>
      <c r="H39">
        <v>0</v>
      </c>
      <c r="I39">
        <v>0</v>
      </c>
      <c r="J39">
        <v>0</v>
      </c>
      <c r="K39">
        <v>0</v>
      </c>
      <c r="L39">
        <v>0</v>
      </c>
      <c r="M39">
        <v>1</v>
      </c>
      <c r="N39">
        <v>0</v>
      </c>
      <c r="P39" s="15" t="s">
        <v>277</v>
      </c>
      <c r="Q39" t="s">
        <v>47</v>
      </c>
      <c r="R39" s="13" t="s">
        <v>480</v>
      </c>
      <c r="S39">
        <v>0</v>
      </c>
      <c r="T39">
        <v>0</v>
      </c>
      <c r="U39">
        <v>0</v>
      </c>
      <c r="V39">
        <v>0</v>
      </c>
      <c r="W39">
        <v>0</v>
      </c>
      <c r="X39">
        <v>0</v>
      </c>
      <c r="Y39">
        <v>0</v>
      </c>
      <c r="Z39">
        <v>0</v>
      </c>
      <c r="AA39">
        <v>0</v>
      </c>
      <c r="AB39">
        <v>3</v>
      </c>
      <c r="AC39">
        <f t="shared" si="0"/>
        <v>0</v>
      </c>
    </row>
    <row r="40" spans="2:29">
      <c r="C40" s="13" t="s">
        <v>450</v>
      </c>
      <c r="D40" s="13" t="s">
        <v>534</v>
      </c>
      <c r="E40">
        <v>0</v>
      </c>
      <c r="F40">
        <v>0</v>
      </c>
      <c r="G40">
        <v>0</v>
      </c>
      <c r="H40">
        <v>0</v>
      </c>
      <c r="I40">
        <v>0</v>
      </c>
      <c r="J40">
        <v>0</v>
      </c>
      <c r="K40">
        <v>0</v>
      </c>
      <c r="L40">
        <v>0</v>
      </c>
      <c r="M40">
        <v>1</v>
      </c>
      <c r="N40">
        <v>0</v>
      </c>
      <c r="P40" s="15" t="s">
        <v>277</v>
      </c>
      <c r="Q40" t="s">
        <v>47</v>
      </c>
      <c r="R40" s="13" t="s">
        <v>448</v>
      </c>
      <c r="S40">
        <v>0</v>
      </c>
      <c r="T40">
        <v>0</v>
      </c>
      <c r="U40">
        <v>0</v>
      </c>
      <c r="V40">
        <v>0</v>
      </c>
      <c r="W40">
        <v>0</v>
      </c>
      <c r="X40">
        <v>0</v>
      </c>
      <c r="Y40">
        <v>0</v>
      </c>
      <c r="Z40">
        <v>0</v>
      </c>
      <c r="AA40">
        <v>5</v>
      </c>
      <c r="AB40">
        <v>7</v>
      </c>
      <c r="AC40">
        <f t="shared" si="0"/>
        <v>0</v>
      </c>
    </row>
    <row r="41" spans="2:29">
      <c r="C41" s="13" t="s">
        <v>451</v>
      </c>
      <c r="D41" s="13" t="s">
        <v>535</v>
      </c>
      <c r="E41">
        <v>0</v>
      </c>
      <c r="F41">
        <v>0</v>
      </c>
      <c r="G41">
        <v>0</v>
      </c>
      <c r="H41">
        <v>0</v>
      </c>
      <c r="I41">
        <v>0</v>
      </c>
      <c r="J41">
        <v>0</v>
      </c>
      <c r="K41">
        <v>0</v>
      </c>
      <c r="L41">
        <v>0</v>
      </c>
      <c r="M41">
        <v>1</v>
      </c>
      <c r="N41">
        <v>0</v>
      </c>
      <c r="P41" s="15" t="s">
        <v>277</v>
      </c>
      <c r="Q41" t="s">
        <v>47</v>
      </c>
      <c r="R41" s="13" t="s">
        <v>352</v>
      </c>
      <c r="S41">
        <v>0</v>
      </c>
      <c r="T41">
        <v>0</v>
      </c>
      <c r="U41">
        <v>0</v>
      </c>
      <c r="V41">
        <v>0</v>
      </c>
      <c r="W41">
        <v>0</v>
      </c>
      <c r="X41">
        <v>0</v>
      </c>
      <c r="Y41">
        <v>0</v>
      </c>
      <c r="Z41">
        <v>13</v>
      </c>
      <c r="AA41">
        <v>7</v>
      </c>
      <c r="AB41">
        <v>13</v>
      </c>
      <c r="AC41">
        <f t="shared" si="0"/>
        <v>0</v>
      </c>
    </row>
    <row r="42" spans="2:29">
      <c r="C42" s="13" t="s">
        <v>62</v>
      </c>
      <c r="D42" s="13" t="s">
        <v>536</v>
      </c>
      <c r="E42">
        <v>0</v>
      </c>
      <c r="F42">
        <v>0</v>
      </c>
      <c r="G42">
        <v>0</v>
      </c>
      <c r="H42">
        <v>0</v>
      </c>
      <c r="I42">
        <v>0</v>
      </c>
      <c r="J42">
        <v>0</v>
      </c>
      <c r="K42">
        <v>0</v>
      </c>
      <c r="L42">
        <v>0</v>
      </c>
      <c r="M42">
        <v>1</v>
      </c>
      <c r="N42">
        <v>0</v>
      </c>
      <c r="P42" s="15" t="s">
        <v>277</v>
      </c>
      <c r="Q42" t="s">
        <v>47</v>
      </c>
      <c r="R42" s="13" t="s">
        <v>353</v>
      </c>
      <c r="S42">
        <v>0</v>
      </c>
      <c r="T42">
        <v>0</v>
      </c>
      <c r="U42">
        <v>0</v>
      </c>
      <c r="V42">
        <v>0</v>
      </c>
      <c r="W42">
        <v>0</v>
      </c>
      <c r="X42">
        <v>0</v>
      </c>
      <c r="Y42">
        <v>0</v>
      </c>
      <c r="Z42">
        <v>1</v>
      </c>
      <c r="AA42">
        <v>0</v>
      </c>
      <c r="AB42">
        <v>2</v>
      </c>
      <c r="AC42">
        <f t="shared" si="0"/>
        <v>0</v>
      </c>
    </row>
    <row r="43" spans="2:29">
      <c r="C43" s="13" t="s">
        <v>482</v>
      </c>
      <c r="D43" s="13" t="s">
        <v>537</v>
      </c>
      <c r="E43">
        <v>0</v>
      </c>
      <c r="F43">
        <v>0</v>
      </c>
      <c r="G43">
        <v>0</v>
      </c>
      <c r="H43">
        <v>0</v>
      </c>
      <c r="I43">
        <v>0</v>
      </c>
      <c r="J43">
        <v>0</v>
      </c>
      <c r="K43">
        <v>0</v>
      </c>
      <c r="L43">
        <v>0</v>
      </c>
      <c r="M43">
        <v>0</v>
      </c>
      <c r="N43">
        <v>1</v>
      </c>
      <c r="P43" s="15" t="s">
        <v>277</v>
      </c>
      <c r="Q43" t="s">
        <v>47</v>
      </c>
      <c r="R43" s="13" t="s">
        <v>53</v>
      </c>
      <c r="S43">
        <v>0</v>
      </c>
      <c r="T43">
        <v>0</v>
      </c>
      <c r="U43">
        <v>0</v>
      </c>
      <c r="V43">
        <v>0</v>
      </c>
      <c r="W43">
        <v>0</v>
      </c>
      <c r="X43">
        <v>0</v>
      </c>
      <c r="Y43">
        <v>1</v>
      </c>
      <c r="Z43">
        <v>1</v>
      </c>
      <c r="AA43">
        <v>2</v>
      </c>
      <c r="AB43">
        <v>1</v>
      </c>
      <c r="AC43">
        <f t="shared" si="0"/>
        <v>0</v>
      </c>
    </row>
    <row r="44" spans="2:29">
      <c r="C44" s="13" t="s">
        <v>483</v>
      </c>
      <c r="D44" s="13" t="s">
        <v>538</v>
      </c>
      <c r="E44">
        <v>0</v>
      </c>
      <c r="F44">
        <v>0</v>
      </c>
      <c r="G44">
        <v>0</v>
      </c>
      <c r="H44">
        <v>0</v>
      </c>
      <c r="I44">
        <v>0</v>
      </c>
      <c r="J44">
        <v>0</v>
      </c>
      <c r="K44">
        <v>0</v>
      </c>
      <c r="L44">
        <v>0</v>
      </c>
      <c r="M44">
        <v>0</v>
      </c>
      <c r="N44">
        <v>1</v>
      </c>
      <c r="P44" s="15" t="s">
        <v>277</v>
      </c>
      <c r="Q44" t="s">
        <v>47</v>
      </c>
      <c r="R44" s="13" t="s">
        <v>481</v>
      </c>
      <c r="S44">
        <v>0</v>
      </c>
      <c r="T44">
        <v>0</v>
      </c>
      <c r="U44">
        <v>0</v>
      </c>
      <c r="V44">
        <v>0</v>
      </c>
      <c r="W44">
        <v>0</v>
      </c>
      <c r="X44">
        <v>0</v>
      </c>
      <c r="Y44">
        <v>0</v>
      </c>
      <c r="Z44">
        <v>0</v>
      </c>
      <c r="AA44">
        <v>0</v>
      </c>
      <c r="AB44">
        <v>1</v>
      </c>
      <c r="AC44">
        <f t="shared" si="0"/>
        <v>0</v>
      </c>
    </row>
    <row r="45" spans="2:29">
      <c r="C45" s="13" t="s">
        <v>452</v>
      </c>
      <c r="D45" s="13" t="s">
        <v>539</v>
      </c>
      <c r="E45">
        <v>0</v>
      </c>
      <c r="F45">
        <v>0</v>
      </c>
      <c r="G45">
        <v>0</v>
      </c>
      <c r="H45">
        <v>0</v>
      </c>
      <c r="I45">
        <v>0</v>
      </c>
      <c r="J45">
        <v>0</v>
      </c>
      <c r="K45">
        <v>0</v>
      </c>
      <c r="L45">
        <v>0</v>
      </c>
      <c r="M45">
        <v>2</v>
      </c>
      <c r="N45">
        <v>2</v>
      </c>
      <c r="P45" s="15" t="s">
        <v>277</v>
      </c>
      <c r="Q45" t="s">
        <v>47</v>
      </c>
      <c r="R45" s="13" t="s">
        <v>449</v>
      </c>
      <c r="S45">
        <v>0</v>
      </c>
      <c r="T45">
        <v>0</v>
      </c>
      <c r="U45">
        <v>0</v>
      </c>
      <c r="V45">
        <v>0</v>
      </c>
      <c r="W45">
        <v>0</v>
      </c>
      <c r="X45">
        <v>0</v>
      </c>
      <c r="Y45">
        <v>0</v>
      </c>
      <c r="Z45">
        <v>0</v>
      </c>
      <c r="AA45">
        <v>1</v>
      </c>
      <c r="AB45">
        <v>0</v>
      </c>
      <c r="AC45">
        <f t="shared" si="0"/>
        <v>0</v>
      </c>
    </row>
    <row r="46" spans="2:29">
      <c r="B46" s="13" t="s">
        <v>44</v>
      </c>
      <c r="C46" s="13"/>
      <c r="E46" t="s">
        <v>371</v>
      </c>
      <c r="F46" t="s">
        <v>371</v>
      </c>
      <c r="G46" t="s">
        <v>371</v>
      </c>
      <c r="H46" t="s">
        <v>371</v>
      </c>
      <c r="I46" t="s">
        <v>371</v>
      </c>
      <c r="J46" t="s">
        <v>371</v>
      </c>
      <c r="K46" t="s">
        <v>371</v>
      </c>
      <c r="L46" t="s">
        <v>371</v>
      </c>
      <c r="M46" t="s">
        <v>371</v>
      </c>
      <c r="N46" t="s">
        <v>371</v>
      </c>
      <c r="P46" s="15" t="s">
        <v>277</v>
      </c>
      <c r="Q46" t="s">
        <v>47</v>
      </c>
      <c r="R46" s="13" t="s">
        <v>450</v>
      </c>
      <c r="S46">
        <v>0</v>
      </c>
      <c r="T46">
        <v>0</v>
      </c>
      <c r="U46">
        <v>0</v>
      </c>
      <c r="V46">
        <v>0</v>
      </c>
      <c r="W46">
        <v>0</v>
      </c>
      <c r="X46">
        <v>0</v>
      </c>
      <c r="Y46">
        <v>0</v>
      </c>
      <c r="Z46">
        <v>0</v>
      </c>
      <c r="AA46">
        <v>1</v>
      </c>
      <c r="AB46">
        <v>0</v>
      </c>
      <c r="AC46">
        <f t="shared" si="0"/>
        <v>0</v>
      </c>
    </row>
    <row r="47" spans="2:29">
      <c r="B47" s="13" t="s">
        <v>45</v>
      </c>
      <c r="C47" s="13"/>
      <c r="E47">
        <v>59</v>
      </c>
      <c r="F47">
        <v>60</v>
      </c>
      <c r="G47">
        <v>91</v>
      </c>
      <c r="H47">
        <v>77</v>
      </c>
      <c r="I47">
        <v>88</v>
      </c>
      <c r="J47">
        <v>48</v>
      </c>
      <c r="K47">
        <v>35</v>
      </c>
      <c r="L47">
        <v>55</v>
      </c>
      <c r="M47">
        <v>57</v>
      </c>
      <c r="N47">
        <v>65</v>
      </c>
      <c r="P47" s="15" t="s">
        <v>277</v>
      </c>
      <c r="Q47" t="s">
        <v>47</v>
      </c>
      <c r="R47" s="13" t="s">
        <v>451</v>
      </c>
      <c r="S47">
        <v>0</v>
      </c>
      <c r="T47">
        <v>0</v>
      </c>
      <c r="U47">
        <v>0</v>
      </c>
      <c r="V47">
        <v>0</v>
      </c>
      <c r="W47">
        <v>0</v>
      </c>
      <c r="X47">
        <v>0</v>
      </c>
      <c r="Y47">
        <v>0</v>
      </c>
      <c r="Z47">
        <v>0</v>
      </c>
      <c r="AA47">
        <v>1</v>
      </c>
      <c r="AB47">
        <v>0</v>
      </c>
      <c r="AC47">
        <f t="shared" si="0"/>
        <v>0</v>
      </c>
    </row>
    <row r="48" spans="2:29">
      <c r="C48" s="13"/>
      <c r="P48" s="15" t="s">
        <v>277</v>
      </c>
      <c r="Q48" t="s">
        <v>47</v>
      </c>
      <c r="R48" s="13" t="s">
        <v>62</v>
      </c>
      <c r="S48">
        <v>0</v>
      </c>
      <c r="T48">
        <v>0</v>
      </c>
      <c r="U48">
        <v>0</v>
      </c>
      <c r="V48">
        <v>0</v>
      </c>
      <c r="W48">
        <v>0</v>
      </c>
      <c r="X48">
        <v>0</v>
      </c>
      <c r="Y48">
        <v>0</v>
      </c>
      <c r="Z48">
        <v>0</v>
      </c>
      <c r="AA48">
        <v>1</v>
      </c>
      <c r="AB48">
        <v>0</v>
      </c>
      <c r="AC48">
        <f t="shared" si="0"/>
        <v>0</v>
      </c>
    </row>
    <row r="49" spans="2:29">
      <c r="C49" s="13"/>
      <c r="P49" s="15" t="s">
        <v>277</v>
      </c>
      <c r="Q49" t="s">
        <v>47</v>
      </c>
      <c r="R49" s="13" t="s">
        <v>482</v>
      </c>
      <c r="S49">
        <v>0</v>
      </c>
      <c r="T49">
        <v>0</v>
      </c>
      <c r="U49">
        <v>0</v>
      </c>
      <c r="V49">
        <v>0</v>
      </c>
      <c r="W49">
        <v>0</v>
      </c>
      <c r="X49">
        <v>0</v>
      </c>
      <c r="Y49">
        <v>0</v>
      </c>
      <c r="Z49">
        <v>0</v>
      </c>
      <c r="AA49">
        <v>0</v>
      </c>
      <c r="AB49">
        <v>1</v>
      </c>
      <c r="AC49">
        <f t="shared" si="0"/>
        <v>0</v>
      </c>
    </row>
    <row r="50" spans="2:29">
      <c r="B50" s="13" t="s">
        <v>54</v>
      </c>
      <c r="C50" s="13" t="s">
        <v>58</v>
      </c>
      <c r="D50" s="13" t="s">
        <v>540</v>
      </c>
      <c r="E50">
        <v>0</v>
      </c>
      <c r="F50">
        <v>0</v>
      </c>
      <c r="G50">
        <v>0</v>
      </c>
      <c r="H50">
        <v>0</v>
      </c>
      <c r="I50">
        <v>0</v>
      </c>
      <c r="J50">
        <v>0</v>
      </c>
      <c r="K50">
        <v>1</v>
      </c>
      <c r="L50">
        <v>0</v>
      </c>
      <c r="M50">
        <v>0</v>
      </c>
      <c r="N50">
        <v>0</v>
      </c>
      <c r="P50" s="15" t="s">
        <v>277</v>
      </c>
      <c r="Q50" t="s">
        <v>47</v>
      </c>
      <c r="R50" s="13" t="s">
        <v>483</v>
      </c>
      <c r="S50">
        <v>0</v>
      </c>
      <c r="T50">
        <v>0</v>
      </c>
      <c r="U50">
        <v>0</v>
      </c>
      <c r="V50">
        <v>0</v>
      </c>
      <c r="W50">
        <v>0</v>
      </c>
      <c r="X50">
        <v>0</v>
      </c>
      <c r="Y50">
        <v>0</v>
      </c>
      <c r="Z50">
        <v>0</v>
      </c>
      <c r="AA50">
        <v>0</v>
      </c>
      <c r="AB50">
        <v>1</v>
      </c>
      <c r="AC50">
        <f t="shared" si="0"/>
        <v>0</v>
      </c>
    </row>
    <row r="51" spans="2:29">
      <c r="C51" s="13" t="s">
        <v>56</v>
      </c>
      <c r="D51" s="13" t="s">
        <v>541</v>
      </c>
      <c r="E51">
        <v>1</v>
      </c>
      <c r="F51">
        <v>1</v>
      </c>
      <c r="G51">
        <v>1</v>
      </c>
      <c r="H51">
        <v>1</v>
      </c>
      <c r="I51">
        <v>0</v>
      </c>
      <c r="J51">
        <v>1</v>
      </c>
      <c r="K51">
        <v>0</v>
      </c>
      <c r="L51">
        <v>0</v>
      </c>
      <c r="M51">
        <v>0</v>
      </c>
      <c r="N51">
        <v>0</v>
      </c>
      <c r="P51" s="15" t="s">
        <v>277</v>
      </c>
      <c r="Q51" t="s">
        <v>47</v>
      </c>
      <c r="R51" s="13" t="s">
        <v>452</v>
      </c>
      <c r="S51">
        <v>0</v>
      </c>
      <c r="T51">
        <v>0</v>
      </c>
      <c r="U51">
        <v>0</v>
      </c>
      <c r="V51">
        <v>0</v>
      </c>
      <c r="W51">
        <v>0</v>
      </c>
      <c r="X51">
        <v>0</v>
      </c>
      <c r="Y51">
        <v>0</v>
      </c>
      <c r="Z51">
        <v>0</v>
      </c>
      <c r="AA51">
        <v>2</v>
      </c>
      <c r="AB51">
        <v>2</v>
      </c>
      <c r="AC51">
        <f t="shared" si="0"/>
        <v>0</v>
      </c>
    </row>
    <row r="52" spans="2:29">
      <c r="C52" s="13" t="s">
        <v>57</v>
      </c>
      <c r="D52" s="13" t="s">
        <v>542</v>
      </c>
      <c r="E52">
        <v>1</v>
      </c>
      <c r="F52">
        <v>4</v>
      </c>
      <c r="G52">
        <v>0</v>
      </c>
      <c r="H52">
        <v>2</v>
      </c>
      <c r="I52">
        <v>0</v>
      </c>
      <c r="J52">
        <v>0</v>
      </c>
      <c r="K52">
        <v>0</v>
      </c>
      <c r="L52">
        <v>0</v>
      </c>
      <c r="M52">
        <v>0</v>
      </c>
      <c r="N52">
        <v>0</v>
      </c>
      <c r="P52" s="15" t="s">
        <v>277</v>
      </c>
      <c r="Q52" t="s">
        <v>55</v>
      </c>
      <c r="R52" s="13" t="s">
        <v>58</v>
      </c>
      <c r="S52">
        <v>0</v>
      </c>
      <c r="T52">
        <v>0</v>
      </c>
      <c r="U52">
        <v>0</v>
      </c>
      <c r="V52">
        <v>0</v>
      </c>
      <c r="W52">
        <v>0</v>
      </c>
      <c r="X52">
        <v>0</v>
      </c>
      <c r="Y52">
        <v>1</v>
      </c>
      <c r="Z52">
        <v>0</v>
      </c>
      <c r="AA52">
        <v>0</v>
      </c>
      <c r="AB52">
        <v>0</v>
      </c>
      <c r="AC52">
        <f t="shared" si="0"/>
        <v>0</v>
      </c>
    </row>
    <row r="53" spans="2:29">
      <c r="B53" s="13" t="s">
        <v>44</v>
      </c>
      <c r="C53" s="13"/>
      <c r="E53" t="s">
        <v>371</v>
      </c>
      <c r="F53" t="s">
        <v>371</v>
      </c>
      <c r="G53" t="s">
        <v>371</v>
      </c>
      <c r="H53" t="s">
        <v>371</v>
      </c>
      <c r="I53" t="s">
        <v>371</v>
      </c>
      <c r="J53" t="s">
        <v>371</v>
      </c>
      <c r="K53" t="s">
        <v>371</v>
      </c>
      <c r="L53" t="s">
        <v>371</v>
      </c>
      <c r="M53" t="s">
        <v>371</v>
      </c>
      <c r="N53" t="s">
        <v>371</v>
      </c>
      <c r="P53" s="15" t="s">
        <v>277</v>
      </c>
      <c r="Q53" t="s">
        <v>55</v>
      </c>
      <c r="R53" s="13" t="s">
        <v>56</v>
      </c>
      <c r="S53">
        <v>1</v>
      </c>
      <c r="T53">
        <v>1</v>
      </c>
      <c r="U53">
        <v>1</v>
      </c>
      <c r="V53">
        <v>1</v>
      </c>
      <c r="W53">
        <v>0</v>
      </c>
      <c r="X53">
        <v>1</v>
      </c>
      <c r="Y53">
        <v>0</v>
      </c>
      <c r="Z53">
        <v>0</v>
      </c>
      <c r="AA53">
        <v>0</v>
      </c>
      <c r="AB53">
        <v>0</v>
      </c>
      <c r="AC53">
        <f t="shared" si="0"/>
        <v>0</v>
      </c>
    </row>
    <row r="54" spans="2:29">
      <c r="B54" s="13" t="s">
        <v>45</v>
      </c>
      <c r="C54" s="13"/>
      <c r="E54">
        <v>2</v>
      </c>
      <c r="F54">
        <v>5</v>
      </c>
      <c r="G54">
        <v>1</v>
      </c>
      <c r="H54">
        <v>3</v>
      </c>
      <c r="I54">
        <v>0</v>
      </c>
      <c r="J54">
        <v>1</v>
      </c>
      <c r="K54">
        <v>1</v>
      </c>
      <c r="L54">
        <v>0</v>
      </c>
      <c r="M54">
        <v>0</v>
      </c>
      <c r="N54">
        <v>0</v>
      </c>
      <c r="P54" s="15" t="s">
        <v>277</v>
      </c>
      <c r="Q54" t="s">
        <v>55</v>
      </c>
      <c r="R54" s="13" t="s">
        <v>57</v>
      </c>
      <c r="S54">
        <v>1</v>
      </c>
      <c r="T54">
        <v>4</v>
      </c>
      <c r="U54">
        <v>0</v>
      </c>
      <c r="V54">
        <v>2</v>
      </c>
      <c r="W54">
        <v>0</v>
      </c>
      <c r="X54">
        <v>0</v>
      </c>
      <c r="Y54">
        <v>0</v>
      </c>
      <c r="Z54">
        <v>0</v>
      </c>
      <c r="AA54">
        <v>0</v>
      </c>
      <c r="AB54">
        <v>0</v>
      </c>
      <c r="AC54">
        <f t="shared" si="0"/>
        <v>0</v>
      </c>
    </row>
    <row r="55" spans="2:29">
      <c r="C55" s="13"/>
      <c r="P55" s="15" t="s">
        <v>277</v>
      </c>
      <c r="Q55" t="s">
        <v>60</v>
      </c>
      <c r="R55" s="13" t="s">
        <v>61</v>
      </c>
      <c r="S55">
        <v>9</v>
      </c>
      <c r="T55">
        <v>8</v>
      </c>
      <c r="U55">
        <v>11</v>
      </c>
      <c r="V55">
        <v>11</v>
      </c>
      <c r="W55">
        <v>22</v>
      </c>
      <c r="X55">
        <v>7</v>
      </c>
      <c r="Y55">
        <v>4</v>
      </c>
      <c r="Z55">
        <v>2</v>
      </c>
      <c r="AA55">
        <v>0</v>
      </c>
      <c r="AB55">
        <v>0</v>
      </c>
      <c r="AC55">
        <f t="shared" si="0"/>
        <v>0</v>
      </c>
    </row>
    <row r="56" spans="2:29">
      <c r="B56" s="13"/>
      <c r="C56" s="13"/>
      <c r="P56" s="15" t="s">
        <v>277</v>
      </c>
      <c r="Q56" t="s">
        <v>60</v>
      </c>
      <c r="R56" s="13" t="s">
        <v>62</v>
      </c>
      <c r="S56">
        <v>0</v>
      </c>
      <c r="T56">
        <v>2</v>
      </c>
      <c r="U56">
        <v>5</v>
      </c>
      <c r="V56">
        <v>6</v>
      </c>
      <c r="W56">
        <v>3</v>
      </c>
      <c r="X56">
        <v>2</v>
      </c>
      <c r="Y56">
        <v>0</v>
      </c>
      <c r="Z56">
        <v>0</v>
      </c>
      <c r="AA56">
        <v>0</v>
      </c>
      <c r="AB56">
        <v>0</v>
      </c>
      <c r="AC56">
        <f t="shared" si="0"/>
        <v>0</v>
      </c>
    </row>
    <row r="57" spans="2:29">
      <c r="B57" s="13" t="s">
        <v>59</v>
      </c>
      <c r="C57" s="13" t="s">
        <v>61</v>
      </c>
      <c r="D57" s="13" t="s">
        <v>543</v>
      </c>
      <c r="E57">
        <v>9</v>
      </c>
      <c r="F57">
        <v>8</v>
      </c>
      <c r="G57">
        <v>11</v>
      </c>
      <c r="H57">
        <v>11</v>
      </c>
      <c r="I57">
        <v>22</v>
      </c>
      <c r="J57">
        <v>7</v>
      </c>
      <c r="K57">
        <v>4</v>
      </c>
      <c r="L57">
        <v>2</v>
      </c>
      <c r="M57">
        <v>0</v>
      </c>
      <c r="N57">
        <v>0</v>
      </c>
      <c r="P57" s="15" t="s">
        <v>277</v>
      </c>
      <c r="Q57" t="s">
        <v>669</v>
      </c>
      <c r="R57" s="13" t="s">
        <v>78</v>
      </c>
      <c r="S57">
        <v>0</v>
      </c>
      <c r="T57">
        <v>2</v>
      </c>
      <c r="U57">
        <v>3</v>
      </c>
      <c r="V57">
        <v>5</v>
      </c>
      <c r="W57">
        <v>2</v>
      </c>
      <c r="X57">
        <v>7</v>
      </c>
      <c r="Y57">
        <v>7</v>
      </c>
      <c r="Z57">
        <v>2</v>
      </c>
      <c r="AA57">
        <v>0</v>
      </c>
      <c r="AB57">
        <v>0</v>
      </c>
      <c r="AC57">
        <f t="shared" si="0"/>
        <v>0</v>
      </c>
    </row>
    <row r="58" spans="2:29">
      <c r="B58" s="13"/>
      <c r="C58" s="13" t="s">
        <v>62</v>
      </c>
      <c r="D58" s="13" t="s">
        <v>536</v>
      </c>
      <c r="E58">
        <v>0</v>
      </c>
      <c r="F58">
        <v>2</v>
      </c>
      <c r="G58">
        <v>5</v>
      </c>
      <c r="H58">
        <v>6</v>
      </c>
      <c r="I58">
        <v>3</v>
      </c>
      <c r="J58">
        <v>2</v>
      </c>
      <c r="K58">
        <v>0</v>
      </c>
      <c r="L58">
        <v>0</v>
      </c>
      <c r="M58">
        <v>0</v>
      </c>
      <c r="N58">
        <v>0</v>
      </c>
      <c r="P58" s="15" t="s">
        <v>277</v>
      </c>
      <c r="Q58" t="s">
        <v>65</v>
      </c>
      <c r="R58" s="13" t="s">
        <v>66</v>
      </c>
      <c r="S58">
        <v>0</v>
      </c>
      <c r="T58">
        <v>1</v>
      </c>
      <c r="U58">
        <v>0</v>
      </c>
      <c r="V58">
        <v>1</v>
      </c>
      <c r="W58">
        <v>0</v>
      </c>
      <c r="X58">
        <v>0</v>
      </c>
      <c r="Y58">
        <v>0</v>
      </c>
      <c r="Z58">
        <v>0</v>
      </c>
      <c r="AA58">
        <v>0</v>
      </c>
      <c r="AB58">
        <v>0</v>
      </c>
      <c r="AC58">
        <f t="shared" si="0"/>
        <v>0</v>
      </c>
    </row>
    <row r="59" spans="2:29">
      <c r="B59" s="13" t="s">
        <v>44</v>
      </c>
      <c r="C59" s="13"/>
      <c r="E59" t="s">
        <v>371</v>
      </c>
      <c r="F59" t="s">
        <v>371</v>
      </c>
      <c r="G59" t="s">
        <v>371</v>
      </c>
      <c r="H59" t="s">
        <v>371</v>
      </c>
      <c r="I59" t="s">
        <v>371</v>
      </c>
      <c r="J59" t="s">
        <v>371</v>
      </c>
      <c r="K59" t="s">
        <v>371</v>
      </c>
      <c r="L59" t="s">
        <v>371</v>
      </c>
      <c r="M59" t="s">
        <v>371</v>
      </c>
      <c r="N59" t="s">
        <v>371</v>
      </c>
      <c r="P59" s="15" t="s">
        <v>277</v>
      </c>
      <c r="Q59" t="s">
        <v>65</v>
      </c>
      <c r="R59" s="13" t="s">
        <v>453</v>
      </c>
      <c r="S59">
        <v>0</v>
      </c>
      <c r="T59">
        <v>0</v>
      </c>
      <c r="U59">
        <v>0</v>
      </c>
      <c r="V59">
        <v>0</v>
      </c>
      <c r="W59">
        <v>0</v>
      </c>
      <c r="X59">
        <v>0</v>
      </c>
      <c r="Y59">
        <v>0</v>
      </c>
      <c r="Z59">
        <v>0</v>
      </c>
      <c r="AA59">
        <v>2</v>
      </c>
      <c r="AB59">
        <v>1</v>
      </c>
      <c r="AC59">
        <f t="shared" si="0"/>
        <v>0</v>
      </c>
    </row>
    <row r="60" spans="2:29">
      <c r="B60" s="13" t="s">
        <v>45</v>
      </c>
      <c r="C60" s="13"/>
      <c r="E60">
        <v>9</v>
      </c>
      <c r="F60">
        <v>10</v>
      </c>
      <c r="G60">
        <v>16</v>
      </c>
      <c r="H60">
        <v>17</v>
      </c>
      <c r="I60">
        <v>25</v>
      </c>
      <c r="J60">
        <v>9</v>
      </c>
      <c r="K60">
        <v>4</v>
      </c>
      <c r="L60">
        <v>2</v>
      </c>
      <c r="M60">
        <v>0</v>
      </c>
      <c r="N60">
        <v>0</v>
      </c>
      <c r="P60" s="15" t="s">
        <v>277</v>
      </c>
      <c r="Q60" t="s">
        <v>65</v>
      </c>
      <c r="R60" s="13" t="s">
        <v>354</v>
      </c>
      <c r="S60">
        <v>0</v>
      </c>
      <c r="T60">
        <v>0</v>
      </c>
      <c r="U60">
        <v>0</v>
      </c>
      <c r="V60">
        <v>0</v>
      </c>
      <c r="W60">
        <v>0</v>
      </c>
      <c r="X60">
        <v>0</v>
      </c>
      <c r="Y60">
        <v>0</v>
      </c>
      <c r="Z60">
        <v>33</v>
      </c>
      <c r="AA60">
        <v>36</v>
      </c>
      <c r="AB60">
        <v>39</v>
      </c>
      <c r="AC60">
        <f t="shared" si="0"/>
        <v>0</v>
      </c>
    </row>
    <row r="61" spans="2:29">
      <c r="B61" s="13"/>
      <c r="C61" s="13"/>
      <c r="P61" s="15" t="s">
        <v>277</v>
      </c>
      <c r="Q61" t="s">
        <v>65</v>
      </c>
      <c r="R61" s="13" t="s">
        <v>67</v>
      </c>
      <c r="S61">
        <v>0</v>
      </c>
      <c r="T61">
        <v>0</v>
      </c>
      <c r="U61">
        <v>0</v>
      </c>
      <c r="V61">
        <v>0</v>
      </c>
      <c r="W61">
        <v>0</v>
      </c>
      <c r="X61">
        <v>0</v>
      </c>
      <c r="Y61">
        <v>1</v>
      </c>
      <c r="Z61">
        <v>0</v>
      </c>
      <c r="AA61">
        <v>0</v>
      </c>
      <c r="AB61">
        <v>0</v>
      </c>
      <c r="AC61">
        <f t="shared" si="0"/>
        <v>0</v>
      </c>
    </row>
    <row r="62" spans="2:29">
      <c r="B62" s="13"/>
      <c r="C62" s="13"/>
      <c r="P62" s="15" t="s">
        <v>277</v>
      </c>
      <c r="Q62" t="s">
        <v>65</v>
      </c>
      <c r="R62" s="13" t="s">
        <v>68</v>
      </c>
      <c r="S62">
        <v>9</v>
      </c>
      <c r="T62">
        <v>7</v>
      </c>
      <c r="U62">
        <v>7</v>
      </c>
      <c r="V62">
        <v>0</v>
      </c>
      <c r="W62">
        <v>0</v>
      </c>
      <c r="X62">
        <v>0</v>
      </c>
      <c r="Y62">
        <v>0</v>
      </c>
      <c r="Z62">
        <v>0</v>
      </c>
      <c r="AA62">
        <v>1</v>
      </c>
      <c r="AB62">
        <v>1</v>
      </c>
      <c r="AC62">
        <f t="shared" si="0"/>
        <v>0</v>
      </c>
    </row>
    <row r="63" spans="2:29">
      <c r="B63" s="13" t="s">
        <v>77</v>
      </c>
      <c r="C63" s="13" t="s">
        <v>78</v>
      </c>
      <c r="D63" s="13" t="s">
        <v>544</v>
      </c>
      <c r="E63">
        <v>0</v>
      </c>
      <c r="F63">
        <v>2</v>
      </c>
      <c r="G63">
        <v>3</v>
      </c>
      <c r="H63">
        <v>5</v>
      </c>
      <c r="I63">
        <v>2</v>
      </c>
      <c r="J63">
        <v>7</v>
      </c>
      <c r="K63">
        <v>7</v>
      </c>
      <c r="L63">
        <v>2</v>
      </c>
      <c r="M63">
        <v>0</v>
      </c>
      <c r="N63">
        <v>0</v>
      </c>
      <c r="P63" s="15" t="s">
        <v>277</v>
      </c>
      <c r="Q63" t="s">
        <v>65</v>
      </c>
      <c r="R63" s="13" t="s">
        <v>454</v>
      </c>
      <c r="S63">
        <v>0</v>
      </c>
      <c r="T63">
        <v>0</v>
      </c>
      <c r="U63">
        <v>0</v>
      </c>
      <c r="V63">
        <v>0</v>
      </c>
      <c r="W63">
        <v>0</v>
      </c>
      <c r="X63">
        <v>0</v>
      </c>
      <c r="Y63">
        <v>0</v>
      </c>
      <c r="Z63">
        <v>0</v>
      </c>
      <c r="AA63">
        <v>1</v>
      </c>
      <c r="AB63">
        <v>3</v>
      </c>
      <c r="AC63">
        <f t="shared" si="0"/>
        <v>0</v>
      </c>
    </row>
    <row r="64" spans="2:29">
      <c r="B64" s="13" t="s">
        <v>44</v>
      </c>
      <c r="C64" s="13"/>
      <c r="E64" t="s">
        <v>371</v>
      </c>
      <c r="F64" t="s">
        <v>371</v>
      </c>
      <c r="G64" t="s">
        <v>371</v>
      </c>
      <c r="H64" t="s">
        <v>371</v>
      </c>
      <c r="I64" t="s">
        <v>371</v>
      </c>
      <c r="J64" t="s">
        <v>371</v>
      </c>
      <c r="K64" t="s">
        <v>371</v>
      </c>
      <c r="L64" t="s">
        <v>371</v>
      </c>
      <c r="M64" t="s">
        <v>371</v>
      </c>
      <c r="N64" t="s">
        <v>371</v>
      </c>
      <c r="P64" s="15" t="s">
        <v>277</v>
      </c>
      <c r="Q64" t="s">
        <v>65</v>
      </c>
      <c r="R64" s="13" t="s">
        <v>484</v>
      </c>
      <c r="S64">
        <v>0</v>
      </c>
      <c r="T64">
        <v>0</v>
      </c>
      <c r="U64">
        <v>0</v>
      </c>
      <c r="V64">
        <v>0</v>
      </c>
      <c r="W64">
        <v>0</v>
      </c>
      <c r="X64">
        <v>0</v>
      </c>
      <c r="Y64">
        <v>0</v>
      </c>
      <c r="Z64">
        <v>0</v>
      </c>
      <c r="AA64">
        <v>0</v>
      </c>
      <c r="AB64">
        <v>4</v>
      </c>
      <c r="AC64">
        <f t="shared" si="0"/>
        <v>0</v>
      </c>
    </row>
    <row r="65" spans="2:29">
      <c r="B65" s="13" t="s">
        <v>45</v>
      </c>
      <c r="C65" s="13"/>
      <c r="E65">
        <v>0</v>
      </c>
      <c r="F65">
        <v>2</v>
      </c>
      <c r="G65">
        <v>3</v>
      </c>
      <c r="H65">
        <v>5</v>
      </c>
      <c r="I65">
        <v>2</v>
      </c>
      <c r="J65">
        <v>7</v>
      </c>
      <c r="K65">
        <v>7</v>
      </c>
      <c r="L65">
        <v>2</v>
      </c>
      <c r="M65">
        <v>0</v>
      </c>
      <c r="N65">
        <v>0</v>
      </c>
      <c r="P65" s="15" t="s">
        <v>277</v>
      </c>
      <c r="Q65" t="s">
        <v>65</v>
      </c>
      <c r="R65" s="13" t="s">
        <v>72</v>
      </c>
      <c r="S65">
        <v>4</v>
      </c>
      <c r="T65">
        <v>5</v>
      </c>
      <c r="U65">
        <v>6</v>
      </c>
      <c r="V65">
        <v>5</v>
      </c>
      <c r="W65">
        <v>0</v>
      </c>
      <c r="X65">
        <v>0</v>
      </c>
      <c r="Y65">
        <v>0</v>
      </c>
      <c r="Z65">
        <v>0</v>
      </c>
      <c r="AA65">
        <v>0</v>
      </c>
      <c r="AB65">
        <v>0</v>
      </c>
      <c r="AC65">
        <f t="shared" si="0"/>
        <v>0</v>
      </c>
    </row>
    <row r="66" spans="2:29">
      <c r="B66" s="13"/>
      <c r="C66" s="13"/>
      <c r="P66" s="15" t="s">
        <v>277</v>
      </c>
      <c r="Q66" t="s">
        <v>65</v>
      </c>
      <c r="R66" s="13" t="s">
        <v>69</v>
      </c>
      <c r="S66">
        <v>2</v>
      </c>
      <c r="T66">
        <v>2</v>
      </c>
      <c r="U66">
        <v>3</v>
      </c>
      <c r="V66">
        <v>0</v>
      </c>
      <c r="W66">
        <v>0</v>
      </c>
      <c r="X66">
        <v>0</v>
      </c>
      <c r="Y66">
        <v>0</v>
      </c>
      <c r="Z66">
        <v>0</v>
      </c>
      <c r="AA66">
        <v>0</v>
      </c>
      <c r="AB66">
        <v>0</v>
      </c>
      <c r="AC66">
        <f t="shared" si="0"/>
        <v>0</v>
      </c>
    </row>
    <row r="67" spans="2:29">
      <c r="B67" s="13"/>
      <c r="C67" s="13"/>
      <c r="P67" s="15" t="s">
        <v>277</v>
      </c>
      <c r="Q67" t="s">
        <v>65</v>
      </c>
      <c r="R67" s="13" t="s">
        <v>70</v>
      </c>
      <c r="S67">
        <v>1</v>
      </c>
      <c r="T67">
        <v>0</v>
      </c>
      <c r="U67">
        <v>0</v>
      </c>
      <c r="V67">
        <v>0</v>
      </c>
      <c r="W67">
        <v>0</v>
      </c>
      <c r="X67">
        <v>0</v>
      </c>
      <c r="Y67">
        <v>0</v>
      </c>
      <c r="Z67">
        <v>0</v>
      </c>
      <c r="AA67">
        <v>0</v>
      </c>
      <c r="AB67">
        <v>0</v>
      </c>
      <c r="AC67">
        <f t="shared" si="0"/>
        <v>0</v>
      </c>
    </row>
    <row r="68" spans="2:29">
      <c r="B68" s="13" t="s">
        <v>64</v>
      </c>
      <c r="C68" s="13" t="s">
        <v>66</v>
      </c>
      <c r="D68" s="13" t="s">
        <v>545</v>
      </c>
      <c r="E68">
        <v>0</v>
      </c>
      <c r="F68">
        <v>1</v>
      </c>
      <c r="G68">
        <v>0</v>
      </c>
      <c r="H68">
        <v>1</v>
      </c>
      <c r="I68">
        <v>0</v>
      </c>
      <c r="J68">
        <v>0</v>
      </c>
      <c r="K68">
        <v>0</v>
      </c>
      <c r="L68">
        <v>0</v>
      </c>
      <c r="M68">
        <v>0</v>
      </c>
      <c r="N68">
        <v>0</v>
      </c>
      <c r="P68" s="15" t="s">
        <v>277</v>
      </c>
      <c r="Q68" t="s">
        <v>65</v>
      </c>
      <c r="R68" s="13" t="s">
        <v>71</v>
      </c>
      <c r="S68">
        <v>1</v>
      </c>
      <c r="T68">
        <v>4</v>
      </c>
      <c r="U68">
        <v>2</v>
      </c>
      <c r="V68">
        <v>2</v>
      </c>
      <c r="W68">
        <v>2</v>
      </c>
      <c r="X68">
        <v>0</v>
      </c>
      <c r="Y68">
        <v>0</v>
      </c>
      <c r="Z68">
        <v>0</v>
      </c>
      <c r="AA68">
        <v>0</v>
      </c>
      <c r="AB68">
        <v>0</v>
      </c>
      <c r="AC68">
        <f t="shared" si="0"/>
        <v>0</v>
      </c>
    </row>
    <row r="69" spans="2:29">
      <c r="B69" s="13"/>
      <c r="C69" s="13" t="s">
        <v>453</v>
      </c>
      <c r="D69" s="13" t="s">
        <v>546</v>
      </c>
      <c r="E69">
        <v>0</v>
      </c>
      <c r="F69">
        <v>0</v>
      </c>
      <c r="G69">
        <v>0</v>
      </c>
      <c r="H69">
        <v>0</v>
      </c>
      <c r="I69">
        <v>0</v>
      </c>
      <c r="J69">
        <v>0</v>
      </c>
      <c r="K69">
        <v>0</v>
      </c>
      <c r="L69">
        <v>0</v>
      </c>
      <c r="M69">
        <v>2</v>
      </c>
      <c r="N69">
        <v>1</v>
      </c>
      <c r="P69" s="15" t="s">
        <v>277</v>
      </c>
      <c r="Q69" t="s">
        <v>65</v>
      </c>
      <c r="R69" s="13" t="s">
        <v>74</v>
      </c>
      <c r="S69">
        <v>2</v>
      </c>
      <c r="T69">
        <v>1</v>
      </c>
      <c r="U69">
        <v>0</v>
      </c>
      <c r="V69">
        <v>0</v>
      </c>
      <c r="W69">
        <v>0</v>
      </c>
      <c r="X69">
        <v>0</v>
      </c>
      <c r="Y69">
        <v>0</v>
      </c>
      <c r="Z69">
        <v>0</v>
      </c>
      <c r="AA69">
        <v>0</v>
      </c>
      <c r="AB69">
        <v>0</v>
      </c>
      <c r="AC69">
        <f t="shared" si="0"/>
        <v>0</v>
      </c>
    </row>
    <row r="70" spans="2:29">
      <c r="B70" s="13"/>
      <c r="C70" s="13" t="s">
        <v>354</v>
      </c>
      <c r="D70" s="13" t="s">
        <v>547</v>
      </c>
      <c r="E70">
        <v>0</v>
      </c>
      <c r="F70">
        <v>0</v>
      </c>
      <c r="G70">
        <v>0</v>
      </c>
      <c r="H70">
        <v>0</v>
      </c>
      <c r="I70">
        <v>0</v>
      </c>
      <c r="J70">
        <v>0</v>
      </c>
      <c r="K70">
        <v>0</v>
      </c>
      <c r="L70">
        <v>33</v>
      </c>
      <c r="M70">
        <v>36</v>
      </c>
      <c r="N70">
        <v>39</v>
      </c>
      <c r="P70" s="15" t="s">
        <v>277</v>
      </c>
      <c r="Q70" t="s">
        <v>65</v>
      </c>
      <c r="R70" s="13" t="s">
        <v>63</v>
      </c>
      <c r="S70">
        <v>0</v>
      </c>
      <c r="T70">
        <v>0</v>
      </c>
      <c r="U70">
        <v>0</v>
      </c>
      <c r="V70">
        <v>0</v>
      </c>
      <c r="W70">
        <v>0</v>
      </c>
      <c r="X70">
        <v>0</v>
      </c>
      <c r="Y70">
        <v>1</v>
      </c>
      <c r="Z70">
        <v>0</v>
      </c>
      <c r="AA70">
        <v>0</v>
      </c>
      <c r="AB70">
        <v>0</v>
      </c>
      <c r="AC70">
        <f t="shared" si="0"/>
        <v>0</v>
      </c>
    </row>
    <row r="71" spans="2:29">
      <c r="B71" s="13"/>
      <c r="C71" s="13" t="s">
        <v>67</v>
      </c>
      <c r="D71" s="13" t="s">
        <v>548</v>
      </c>
      <c r="E71">
        <v>0</v>
      </c>
      <c r="F71">
        <v>0</v>
      </c>
      <c r="G71">
        <v>0</v>
      </c>
      <c r="H71">
        <v>0</v>
      </c>
      <c r="I71">
        <v>0</v>
      </c>
      <c r="J71">
        <v>0</v>
      </c>
      <c r="K71">
        <v>1</v>
      </c>
      <c r="L71">
        <v>0</v>
      </c>
      <c r="M71">
        <v>0</v>
      </c>
      <c r="N71">
        <v>0</v>
      </c>
      <c r="P71" s="15" t="s">
        <v>277</v>
      </c>
      <c r="Q71" t="s">
        <v>65</v>
      </c>
      <c r="R71" s="13" t="s">
        <v>73</v>
      </c>
      <c r="S71">
        <v>0</v>
      </c>
      <c r="T71">
        <v>0</v>
      </c>
      <c r="U71">
        <v>0</v>
      </c>
      <c r="V71">
        <v>0</v>
      </c>
      <c r="W71">
        <v>2</v>
      </c>
      <c r="X71">
        <v>3</v>
      </c>
      <c r="Y71">
        <v>1</v>
      </c>
      <c r="Z71">
        <v>0</v>
      </c>
      <c r="AA71">
        <v>2</v>
      </c>
      <c r="AB71">
        <v>2</v>
      </c>
      <c r="AC71">
        <f t="shared" si="0"/>
        <v>0</v>
      </c>
    </row>
    <row r="72" spans="2:29">
      <c r="B72" s="13"/>
      <c r="C72" s="13" t="s">
        <v>68</v>
      </c>
      <c r="D72" s="13" t="s">
        <v>549</v>
      </c>
      <c r="E72">
        <v>9</v>
      </c>
      <c r="F72">
        <v>7</v>
      </c>
      <c r="G72">
        <v>7</v>
      </c>
      <c r="H72">
        <v>0</v>
      </c>
      <c r="I72">
        <v>0</v>
      </c>
      <c r="J72">
        <v>0</v>
      </c>
      <c r="K72">
        <v>0</v>
      </c>
      <c r="L72">
        <v>0</v>
      </c>
      <c r="M72">
        <v>1</v>
      </c>
      <c r="N72">
        <v>1</v>
      </c>
      <c r="P72" s="15" t="s">
        <v>277</v>
      </c>
      <c r="Q72" t="s">
        <v>65</v>
      </c>
      <c r="R72" s="13" t="s">
        <v>455</v>
      </c>
      <c r="S72">
        <v>0</v>
      </c>
      <c r="T72">
        <v>0</v>
      </c>
      <c r="U72">
        <v>0</v>
      </c>
      <c r="V72">
        <v>0</v>
      </c>
      <c r="W72">
        <v>0</v>
      </c>
      <c r="X72">
        <v>0</v>
      </c>
      <c r="Y72">
        <v>0</v>
      </c>
      <c r="Z72">
        <v>0</v>
      </c>
      <c r="AA72">
        <v>3</v>
      </c>
      <c r="AB72">
        <v>3</v>
      </c>
      <c r="AC72">
        <f t="shared" si="0"/>
        <v>0</v>
      </c>
    </row>
    <row r="73" spans="2:29">
      <c r="B73" s="13"/>
      <c r="C73" s="13" t="s">
        <v>454</v>
      </c>
      <c r="D73" s="13" t="s">
        <v>550</v>
      </c>
      <c r="E73">
        <v>0</v>
      </c>
      <c r="F73">
        <v>0</v>
      </c>
      <c r="G73">
        <v>0</v>
      </c>
      <c r="H73">
        <v>0</v>
      </c>
      <c r="I73">
        <v>0</v>
      </c>
      <c r="J73">
        <v>0</v>
      </c>
      <c r="K73">
        <v>0</v>
      </c>
      <c r="L73">
        <v>0</v>
      </c>
      <c r="M73">
        <v>1</v>
      </c>
      <c r="N73">
        <v>3</v>
      </c>
      <c r="P73" s="15" t="s">
        <v>277</v>
      </c>
      <c r="Q73" t="s">
        <v>65</v>
      </c>
      <c r="R73" s="13" t="s">
        <v>62</v>
      </c>
      <c r="S73">
        <v>0</v>
      </c>
      <c r="T73">
        <v>0</v>
      </c>
      <c r="U73">
        <v>0</v>
      </c>
      <c r="V73">
        <v>0</v>
      </c>
      <c r="W73">
        <v>0</v>
      </c>
      <c r="X73">
        <v>0</v>
      </c>
      <c r="Y73">
        <v>0</v>
      </c>
      <c r="Z73">
        <v>1</v>
      </c>
      <c r="AA73">
        <v>1</v>
      </c>
      <c r="AB73">
        <v>0</v>
      </c>
      <c r="AC73">
        <f t="shared" si="0"/>
        <v>0</v>
      </c>
    </row>
    <row r="74" spans="2:29">
      <c r="B74" s="13"/>
      <c r="C74" s="13" t="s">
        <v>484</v>
      </c>
      <c r="D74" s="13" t="s">
        <v>551</v>
      </c>
      <c r="E74">
        <v>0</v>
      </c>
      <c r="F74">
        <v>0</v>
      </c>
      <c r="G74">
        <v>0</v>
      </c>
      <c r="H74">
        <v>0</v>
      </c>
      <c r="I74">
        <v>0</v>
      </c>
      <c r="J74">
        <v>0</v>
      </c>
      <c r="K74">
        <v>0</v>
      </c>
      <c r="L74">
        <v>0</v>
      </c>
      <c r="M74">
        <v>0</v>
      </c>
      <c r="N74">
        <v>4</v>
      </c>
      <c r="P74" s="15" t="s">
        <v>277</v>
      </c>
      <c r="Q74" t="s">
        <v>65</v>
      </c>
      <c r="R74" s="13" t="s">
        <v>75</v>
      </c>
      <c r="S74">
        <v>0</v>
      </c>
      <c r="T74">
        <v>0</v>
      </c>
      <c r="U74">
        <v>1</v>
      </c>
      <c r="V74">
        <v>0</v>
      </c>
      <c r="W74">
        <v>0</v>
      </c>
      <c r="X74">
        <v>0</v>
      </c>
      <c r="Y74">
        <v>0</v>
      </c>
      <c r="Z74">
        <v>0</v>
      </c>
      <c r="AA74">
        <v>0</v>
      </c>
      <c r="AB74">
        <v>0</v>
      </c>
      <c r="AC74">
        <f t="shared" si="0"/>
        <v>0</v>
      </c>
    </row>
    <row r="75" spans="2:29">
      <c r="B75" s="13"/>
      <c r="C75" s="13" t="s">
        <v>552</v>
      </c>
      <c r="D75" s="13" t="s">
        <v>553</v>
      </c>
      <c r="E75">
        <v>0</v>
      </c>
      <c r="F75">
        <v>0</v>
      </c>
      <c r="G75">
        <v>0</v>
      </c>
      <c r="H75">
        <v>0</v>
      </c>
      <c r="I75">
        <v>0</v>
      </c>
      <c r="J75">
        <v>0</v>
      </c>
      <c r="K75">
        <v>0</v>
      </c>
      <c r="L75">
        <v>0</v>
      </c>
      <c r="M75">
        <v>0</v>
      </c>
      <c r="N75">
        <v>0</v>
      </c>
      <c r="P75" s="15" t="s">
        <v>277</v>
      </c>
      <c r="Q75" t="s">
        <v>65</v>
      </c>
      <c r="R75" s="13" t="s">
        <v>76</v>
      </c>
      <c r="S75">
        <v>3</v>
      </c>
      <c r="T75">
        <v>4</v>
      </c>
      <c r="U75">
        <v>4</v>
      </c>
      <c r="V75">
        <v>2</v>
      </c>
      <c r="W75">
        <v>0</v>
      </c>
      <c r="X75">
        <v>0</v>
      </c>
      <c r="Y75">
        <v>0</v>
      </c>
      <c r="Z75">
        <v>0</v>
      </c>
      <c r="AA75">
        <v>0</v>
      </c>
      <c r="AB75">
        <v>0</v>
      </c>
      <c r="AC75">
        <f t="shared" si="0"/>
        <v>0</v>
      </c>
    </row>
    <row r="76" spans="2:29">
      <c r="B76" s="13"/>
      <c r="C76" s="13" t="s">
        <v>72</v>
      </c>
      <c r="D76" s="13" t="s">
        <v>554</v>
      </c>
      <c r="E76">
        <v>4</v>
      </c>
      <c r="F76">
        <v>5</v>
      </c>
      <c r="G76">
        <v>6</v>
      </c>
      <c r="H76">
        <v>5</v>
      </c>
      <c r="I76">
        <v>0</v>
      </c>
      <c r="J76">
        <v>0</v>
      </c>
      <c r="K76">
        <v>0</v>
      </c>
      <c r="L76">
        <v>0</v>
      </c>
      <c r="M76">
        <v>0</v>
      </c>
      <c r="N76">
        <v>0</v>
      </c>
      <c r="P76" s="15" t="s">
        <v>302</v>
      </c>
      <c r="Q76" t="s">
        <v>65</v>
      </c>
      <c r="R76" s="13" t="s">
        <v>79</v>
      </c>
      <c r="S76">
        <v>0</v>
      </c>
      <c r="T76">
        <v>0</v>
      </c>
      <c r="U76">
        <v>2</v>
      </c>
      <c r="V76">
        <v>1</v>
      </c>
      <c r="W76">
        <v>1</v>
      </c>
      <c r="X76">
        <v>1</v>
      </c>
      <c r="Y76">
        <v>2</v>
      </c>
      <c r="Z76">
        <v>5</v>
      </c>
      <c r="AA76">
        <v>5</v>
      </c>
      <c r="AB76">
        <v>3</v>
      </c>
      <c r="AC76">
        <f t="shared" si="0"/>
        <v>0</v>
      </c>
    </row>
    <row r="77" spans="2:29">
      <c r="B77" s="13"/>
      <c r="C77" s="13" t="s">
        <v>69</v>
      </c>
      <c r="D77" s="13" t="s">
        <v>555</v>
      </c>
      <c r="E77">
        <v>2</v>
      </c>
      <c r="F77">
        <v>2</v>
      </c>
      <c r="G77">
        <v>3</v>
      </c>
      <c r="H77">
        <v>0</v>
      </c>
      <c r="I77">
        <v>0</v>
      </c>
      <c r="J77">
        <v>0</v>
      </c>
      <c r="K77">
        <v>0</v>
      </c>
      <c r="L77">
        <v>0</v>
      </c>
      <c r="M77">
        <v>0</v>
      </c>
      <c r="N77">
        <v>0</v>
      </c>
      <c r="P77" s="15" t="s">
        <v>302</v>
      </c>
      <c r="Q77" t="s">
        <v>81</v>
      </c>
      <c r="R77" s="13" t="s">
        <v>441</v>
      </c>
      <c r="S77">
        <v>0</v>
      </c>
      <c r="T77">
        <v>0</v>
      </c>
      <c r="U77">
        <v>1</v>
      </c>
      <c r="V77">
        <v>0</v>
      </c>
      <c r="W77">
        <v>0</v>
      </c>
      <c r="X77">
        <v>0</v>
      </c>
      <c r="Y77">
        <v>0</v>
      </c>
      <c r="Z77">
        <v>0</v>
      </c>
      <c r="AA77">
        <v>0</v>
      </c>
      <c r="AB77">
        <v>0</v>
      </c>
      <c r="AC77">
        <f t="shared" ref="AC77:AC133" si="1">IF(SUM(S77:AB77)=0,1,0)</f>
        <v>0</v>
      </c>
    </row>
    <row r="78" spans="2:29">
      <c r="B78" s="13"/>
      <c r="C78" s="13" t="s">
        <v>70</v>
      </c>
      <c r="D78" s="13" t="s">
        <v>556</v>
      </c>
      <c r="E78">
        <v>1</v>
      </c>
      <c r="F78">
        <v>0</v>
      </c>
      <c r="G78">
        <v>0</v>
      </c>
      <c r="H78">
        <v>0</v>
      </c>
      <c r="I78">
        <v>0</v>
      </c>
      <c r="J78">
        <v>0</v>
      </c>
      <c r="K78">
        <v>0</v>
      </c>
      <c r="L78">
        <v>0</v>
      </c>
      <c r="M78">
        <v>0</v>
      </c>
      <c r="N78">
        <v>0</v>
      </c>
      <c r="P78" s="15" t="s">
        <v>303</v>
      </c>
      <c r="Q78" t="s">
        <v>42</v>
      </c>
      <c r="R78" s="13" t="s">
        <v>82</v>
      </c>
      <c r="S78">
        <v>17</v>
      </c>
      <c r="T78">
        <v>12</v>
      </c>
      <c r="U78">
        <v>5</v>
      </c>
      <c r="V78">
        <v>19</v>
      </c>
      <c r="W78">
        <v>8</v>
      </c>
      <c r="X78">
        <v>14</v>
      </c>
      <c r="Y78">
        <v>9</v>
      </c>
      <c r="Z78">
        <v>14</v>
      </c>
      <c r="AA78">
        <v>4</v>
      </c>
      <c r="AB78">
        <v>14</v>
      </c>
      <c r="AC78">
        <f t="shared" si="1"/>
        <v>0</v>
      </c>
    </row>
    <row r="79" spans="2:29">
      <c r="B79" s="13"/>
      <c r="C79" s="13" t="s">
        <v>70</v>
      </c>
      <c r="D79" s="13" t="s">
        <v>557</v>
      </c>
      <c r="E79">
        <v>0</v>
      </c>
      <c r="F79">
        <v>0</v>
      </c>
      <c r="G79">
        <v>0</v>
      </c>
      <c r="H79">
        <v>0</v>
      </c>
      <c r="I79">
        <v>0</v>
      </c>
      <c r="J79">
        <v>0</v>
      </c>
      <c r="K79">
        <v>0</v>
      </c>
      <c r="L79">
        <v>0</v>
      </c>
      <c r="M79">
        <v>0</v>
      </c>
      <c r="N79">
        <v>0</v>
      </c>
      <c r="P79" s="15" t="s">
        <v>303</v>
      </c>
      <c r="Q79" t="s">
        <v>42</v>
      </c>
      <c r="R79" s="13" t="s">
        <v>83</v>
      </c>
      <c r="S79">
        <v>3</v>
      </c>
      <c r="T79">
        <v>1</v>
      </c>
      <c r="U79">
        <v>0</v>
      </c>
      <c r="V79">
        <v>0</v>
      </c>
      <c r="W79">
        <v>0</v>
      </c>
      <c r="X79">
        <v>0</v>
      </c>
      <c r="Y79">
        <v>0</v>
      </c>
      <c r="Z79">
        <v>0</v>
      </c>
      <c r="AA79">
        <v>0</v>
      </c>
      <c r="AB79">
        <v>0</v>
      </c>
      <c r="AC79">
        <f t="shared" si="1"/>
        <v>0</v>
      </c>
    </row>
    <row r="80" spans="2:29">
      <c r="B80" s="13"/>
      <c r="C80" s="13" t="s">
        <v>71</v>
      </c>
      <c r="D80" s="13" t="s">
        <v>558</v>
      </c>
      <c r="E80">
        <v>1</v>
      </c>
      <c r="F80">
        <v>4</v>
      </c>
      <c r="G80">
        <v>2</v>
      </c>
      <c r="H80">
        <v>2</v>
      </c>
      <c r="I80">
        <v>2</v>
      </c>
      <c r="J80">
        <v>0</v>
      </c>
      <c r="K80">
        <v>0</v>
      </c>
      <c r="L80">
        <v>0</v>
      </c>
      <c r="M80">
        <v>0</v>
      </c>
      <c r="N80">
        <v>0</v>
      </c>
      <c r="P80" s="15" t="s">
        <v>303</v>
      </c>
      <c r="Q80" t="s">
        <v>42</v>
      </c>
      <c r="R80" s="13" t="s">
        <v>84</v>
      </c>
      <c r="S80">
        <v>8</v>
      </c>
      <c r="T80">
        <v>4</v>
      </c>
      <c r="U80">
        <v>2</v>
      </c>
      <c r="V80">
        <v>4</v>
      </c>
      <c r="W80">
        <v>1</v>
      </c>
      <c r="X80">
        <v>1</v>
      </c>
      <c r="Y80">
        <v>2</v>
      </c>
      <c r="Z80">
        <v>4</v>
      </c>
      <c r="AA80">
        <v>1</v>
      </c>
      <c r="AB80">
        <v>0</v>
      </c>
      <c r="AC80">
        <f t="shared" si="1"/>
        <v>0</v>
      </c>
    </row>
    <row r="81" spans="1:29">
      <c r="B81" s="13"/>
      <c r="C81" s="13" t="s">
        <v>71</v>
      </c>
      <c r="D81" s="13" t="s">
        <v>559</v>
      </c>
      <c r="E81">
        <v>0</v>
      </c>
      <c r="F81">
        <v>0</v>
      </c>
      <c r="G81">
        <v>0</v>
      </c>
      <c r="H81">
        <v>0</v>
      </c>
      <c r="I81">
        <v>0</v>
      </c>
      <c r="J81">
        <v>0</v>
      </c>
      <c r="K81">
        <v>0</v>
      </c>
      <c r="L81">
        <v>0</v>
      </c>
      <c r="M81">
        <v>0</v>
      </c>
      <c r="N81">
        <v>0</v>
      </c>
      <c r="P81" s="15" t="s">
        <v>303</v>
      </c>
      <c r="Q81" t="s">
        <v>42</v>
      </c>
      <c r="R81" s="13" t="s">
        <v>85</v>
      </c>
      <c r="S81">
        <v>1</v>
      </c>
      <c r="T81">
        <v>3</v>
      </c>
      <c r="U81">
        <v>12</v>
      </c>
      <c r="V81">
        <v>8</v>
      </c>
      <c r="W81">
        <v>13</v>
      </c>
      <c r="X81">
        <v>17</v>
      </c>
      <c r="Y81">
        <v>31</v>
      </c>
      <c r="Z81">
        <v>17</v>
      </c>
      <c r="AA81">
        <v>21</v>
      </c>
      <c r="AB81">
        <v>10</v>
      </c>
      <c r="AC81">
        <f t="shared" si="1"/>
        <v>0</v>
      </c>
    </row>
    <row r="82" spans="1:29">
      <c r="B82" s="13"/>
      <c r="C82" s="13" t="s">
        <v>74</v>
      </c>
      <c r="D82" s="13" t="s">
        <v>560</v>
      </c>
      <c r="E82">
        <v>2</v>
      </c>
      <c r="F82">
        <v>1</v>
      </c>
      <c r="G82">
        <v>0</v>
      </c>
      <c r="H82">
        <v>0</v>
      </c>
      <c r="I82">
        <v>0</v>
      </c>
      <c r="J82">
        <v>0</v>
      </c>
      <c r="K82">
        <v>0</v>
      </c>
      <c r="L82">
        <v>0</v>
      </c>
      <c r="M82">
        <v>0</v>
      </c>
      <c r="N82">
        <v>0</v>
      </c>
      <c r="P82" s="15" t="s">
        <v>303</v>
      </c>
      <c r="Q82" t="s">
        <v>42</v>
      </c>
      <c r="R82" s="13" t="s">
        <v>86</v>
      </c>
      <c r="S82">
        <v>11</v>
      </c>
      <c r="T82">
        <v>20</v>
      </c>
      <c r="U82">
        <v>12</v>
      </c>
      <c r="V82">
        <v>13</v>
      </c>
      <c r="W82">
        <v>18</v>
      </c>
      <c r="X82">
        <v>9</v>
      </c>
      <c r="Y82">
        <v>18</v>
      </c>
      <c r="Z82">
        <v>21</v>
      </c>
      <c r="AA82">
        <v>13</v>
      </c>
      <c r="AB82">
        <v>10</v>
      </c>
      <c r="AC82">
        <f t="shared" si="1"/>
        <v>0</v>
      </c>
    </row>
    <row r="83" spans="1:29">
      <c r="B83" s="13"/>
      <c r="C83" s="13" t="s">
        <v>74</v>
      </c>
      <c r="D83" s="13" t="s">
        <v>561</v>
      </c>
      <c r="E83">
        <v>0</v>
      </c>
      <c r="F83">
        <v>0</v>
      </c>
      <c r="G83">
        <v>0</v>
      </c>
      <c r="H83">
        <v>0</v>
      </c>
      <c r="I83">
        <v>0</v>
      </c>
      <c r="J83">
        <v>0</v>
      </c>
      <c r="K83">
        <v>0</v>
      </c>
      <c r="L83">
        <v>0</v>
      </c>
      <c r="M83">
        <v>0</v>
      </c>
      <c r="N83">
        <v>0</v>
      </c>
      <c r="P83" s="15" t="s">
        <v>303</v>
      </c>
      <c r="Q83" t="s">
        <v>42</v>
      </c>
      <c r="R83" s="13" t="s">
        <v>87</v>
      </c>
      <c r="S83">
        <v>16</v>
      </c>
      <c r="T83">
        <v>11</v>
      </c>
      <c r="U83">
        <v>21</v>
      </c>
      <c r="V83">
        <v>19</v>
      </c>
      <c r="W83">
        <v>22</v>
      </c>
      <c r="X83">
        <v>7</v>
      </c>
      <c r="Y83">
        <v>21</v>
      </c>
      <c r="Z83">
        <v>16</v>
      </c>
      <c r="AA83">
        <v>13</v>
      </c>
      <c r="AB83">
        <v>18</v>
      </c>
      <c r="AC83">
        <f t="shared" si="1"/>
        <v>0</v>
      </c>
    </row>
    <row r="84" spans="1:29">
      <c r="B84" s="13"/>
      <c r="C84" s="13" t="s">
        <v>63</v>
      </c>
      <c r="D84" s="13" t="s">
        <v>562</v>
      </c>
      <c r="E84">
        <v>0</v>
      </c>
      <c r="F84">
        <v>0</v>
      </c>
      <c r="G84">
        <v>0</v>
      </c>
      <c r="H84">
        <v>0</v>
      </c>
      <c r="I84">
        <v>0</v>
      </c>
      <c r="J84">
        <v>0</v>
      </c>
      <c r="K84">
        <v>1</v>
      </c>
      <c r="L84">
        <v>0</v>
      </c>
      <c r="M84">
        <v>0</v>
      </c>
      <c r="N84">
        <v>0</v>
      </c>
      <c r="P84" s="15" t="s">
        <v>303</v>
      </c>
      <c r="Q84" t="s">
        <v>42</v>
      </c>
      <c r="R84" s="13" t="s">
        <v>88</v>
      </c>
      <c r="S84">
        <v>2</v>
      </c>
      <c r="T84">
        <v>5</v>
      </c>
      <c r="U84">
        <v>13</v>
      </c>
      <c r="V84">
        <v>11</v>
      </c>
      <c r="W84">
        <v>5</v>
      </c>
      <c r="X84">
        <v>7</v>
      </c>
      <c r="Y84">
        <v>20</v>
      </c>
      <c r="Z84">
        <v>15</v>
      </c>
      <c r="AA84">
        <v>6</v>
      </c>
      <c r="AB84">
        <v>9</v>
      </c>
      <c r="AC84">
        <f t="shared" si="1"/>
        <v>0</v>
      </c>
    </row>
    <row r="85" spans="1:29">
      <c r="B85" s="13"/>
      <c r="C85" s="13" t="s">
        <v>73</v>
      </c>
      <c r="D85" s="13" t="s">
        <v>563</v>
      </c>
      <c r="E85">
        <v>0</v>
      </c>
      <c r="F85">
        <v>0</v>
      </c>
      <c r="G85">
        <v>0</v>
      </c>
      <c r="H85">
        <v>0</v>
      </c>
      <c r="I85">
        <v>2</v>
      </c>
      <c r="J85">
        <v>3</v>
      </c>
      <c r="K85">
        <v>1</v>
      </c>
      <c r="L85">
        <v>0</v>
      </c>
      <c r="M85">
        <v>2</v>
      </c>
      <c r="N85">
        <v>2</v>
      </c>
      <c r="P85" s="15" t="s">
        <v>303</v>
      </c>
      <c r="Q85" t="s">
        <v>42</v>
      </c>
      <c r="R85" s="13" t="s">
        <v>89</v>
      </c>
      <c r="S85">
        <v>12</v>
      </c>
      <c r="T85">
        <v>17</v>
      </c>
      <c r="U85">
        <v>10</v>
      </c>
      <c r="V85">
        <v>9</v>
      </c>
      <c r="W85">
        <v>5</v>
      </c>
      <c r="X85">
        <v>5</v>
      </c>
      <c r="Y85">
        <v>9</v>
      </c>
      <c r="Z85">
        <v>7</v>
      </c>
      <c r="AA85">
        <v>6</v>
      </c>
      <c r="AB85">
        <v>8</v>
      </c>
      <c r="AC85">
        <f t="shared" si="1"/>
        <v>0</v>
      </c>
    </row>
    <row r="86" spans="1:29">
      <c r="B86" s="13"/>
      <c r="C86" s="13" t="s">
        <v>455</v>
      </c>
      <c r="D86" s="13" t="s">
        <v>564</v>
      </c>
      <c r="E86">
        <v>0</v>
      </c>
      <c r="F86">
        <v>0</v>
      </c>
      <c r="G86">
        <v>0</v>
      </c>
      <c r="H86">
        <v>0</v>
      </c>
      <c r="I86">
        <v>0</v>
      </c>
      <c r="J86">
        <v>0</v>
      </c>
      <c r="K86">
        <v>0</v>
      </c>
      <c r="L86">
        <v>0</v>
      </c>
      <c r="M86">
        <v>3</v>
      </c>
      <c r="N86">
        <v>3</v>
      </c>
      <c r="P86" s="15" t="s">
        <v>303</v>
      </c>
      <c r="Q86" t="s">
        <v>42</v>
      </c>
      <c r="R86" s="13" t="s">
        <v>90</v>
      </c>
      <c r="S86">
        <v>6</v>
      </c>
      <c r="T86">
        <v>2</v>
      </c>
      <c r="U86">
        <v>0</v>
      </c>
      <c r="V86">
        <v>0</v>
      </c>
      <c r="W86">
        <v>1</v>
      </c>
      <c r="X86">
        <v>0</v>
      </c>
      <c r="Y86">
        <v>0</v>
      </c>
      <c r="Z86">
        <v>0</v>
      </c>
      <c r="AA86">
        <v>0</v>
      </c>
      <c r="AB86">
        <v>0</v>
      </c>
      <c r="AC86">
        <f t="shared" si="1"/>
        <v>0</v>
      </c>
    </row>
    <row r="87" spans="1:29">
      <c r="B87" s="13"/>
      <c r="C87" s="13" t="s">
        <v>62</v>
      </c>
      <c r="D87" s="13" t="s">
        <v>536</v>
      </c>
      <c r="E87">
        <v>0</v>
      </c>
      <c r="F87">
        <v>0</v>
      </c>
      <c r="G87">
        <v>0</v>
      </c>
      <c r="H87">
        <v>0</v>
      </c>
      <c r="I87">
        <v>0</v>
      </c>
      <c r="J87">
        <v>0</v>
      </c>
      <c r="K87">
        <v>0</v>
      </c>
      <c r="L87">
        <v>1</v>
      </c>
      <c r="M87">
        <v>1</v>
      </c>
      <c r="N87">
        <v>0</v>
      </c>
      <c r="P87" s="15" t="s">
        <v>303</v>
      </c>
      <c r="Q87" t="s">
        <v>92</v>
      </c>
      <c r="R87" s="13" t="s">
        <v>95</v>
      </c>
      <c r="S87">
        <v>0</v>
      </c>
      <c r="T87">
        <v>0</v>
      </c>
      <c r="U87">
        <v>0</v>
      </c>
      <c r="V87">
        <v>0</v>
      </c>
      <c r="W87">
        <v>0</v>
      </c>
      <c r="X87">
        <v>0</v>
      </c>
      <c r="Y87">
        <v>19</v>
      </c>
      <c r="Z87">
        <v>16</v>
      </c>
      <c r="AA87">
        <v>19</v>
      </c>
      <c r="AB87">
        <v>13</v>
      </c>
      <c r="AC87">
        <f t="shared" si="1"/>
        <v>0</v>
      </c>
    </row>
    <row r="88" spans="1:29">
      <c r="B88" s="13"/>
      <c r="C88" s="13" t="s">
        <v>75</v>
      </c>
      <c r="D88" s="13" t="s">
        <v>565</v>
      </c>
      <c r="E88">
        <v>0</v>
      </c>
      <c r="F88">
        <v>0</v>
      </c>
      <c r="G88">
        <v>1</v>
      </c>
      <c r="H88">
        <v>0</v>
      </c>
      <c r="I88">
        <v>0</v>
      </c>
      <c r="J88">
        <v>0</v>
      </c>
      <c r="K88">
        <v>0</v>
      </c>
      <c r="L88">
        <v>0</v>
      </c>
      <c r="M88">
        <v>0</v>
      </c>
      <c r="N88">
        <v>0</v>
      </c>
      <c r="P88" s="15" t="s">
        <v>303</v>
      </c>
      <c r="Q88" t="s">
        <v>92</v>
      </c>
      <c r="R88" s="13" t="s">
        <v>93</v>
      </c>
      <c r="S88">
        <v>0</v>
      </c>
      <c r="T88">
        <v>0</v>
      </c>
      <c r="U88">
        <v>0</v>
      </c>
      <c r="V88">
        <v>0</v>
      </c>
      <c r="W88">
        <v>0</v>
      </c>
      <c r="X88">
        <v>0</v>
      </c>
      <c r="Y88">
        <v>63</v>
      </c>
      <c r="Z88">
        <v>74</v>
      </c>
      <c r="AA88">
        <v>81</v>
      </c>
      <c r="AB88">
        <v>68</v>
      </c>
      <c r="AC88">
        <f t="shared" si="1"/>
        <v>0</v>
      </c>
    </row>
    <row r="89" spans="1:29">
      <c r="B89" s="13"/>
      <c r="C89" s="13" t="s">
        <v>76</v>
      </c>
      <c r="D89" s="13" t="s">
        <v>566</v>
      </c>
      <c r="E89">
        <v>3</v>
      </c>
      <c r="F89">
        <v>4</v>
      </c>
      <c r="G89">
        <v>4</v>
      </c>
      <c r="H89">
        <v>2</v>
      </c>
      <c r="I89">
        <v>0</v>
      </c>
      <c r="J89">
        <v>0</v>
      </c>
      <c r="K89">
        <v>0</v>
      </c>
      <c r="L89">
        <v>0</v>
      </c>
      <c r="M89">
        <v>0</v>
      </c>
      <c r="N89">
        <v>0</v>
      </c>
      <c r="P89" s="15" t="s">
        <v>303</v>
      </c>
      <c r="Q89" t="s">
        <v>92</v>
      </c>
      <c r="R89" s="13" t="s">
        <v>155</v>
      </c>
      <c r="S89">
        <v>0</v>
      </c>
      <c r="T89">
        <v>0</v>
      </c>
      <c r="U89">
        <v>0</v>
      </c>
      <c r="V89">
        <v>0</v>
      </c>
      <c r="W89">
        <v>0</v>
      </c>
      <c r="X89">
        <v>0</v>
      </c>
      <c r="Y89">
        <v>0</v>
      </c>
      <c r="Z89">
        <v>0</v>
      </c>
      <c r="AA89">
        <v>6</v>
      </c>
      <c r="AB89">
        <v>11</v>
      </c>
      <c r="AC89">
        <f t="shared" si="1"/>
        <v>0</v>
      </c>
    </row>
    <row r="90" spans="1:29">
      <c r="B90" s="13" t="s">
        <v>44</v>
      </c>
      <c r="C90" s="13"/>
      <c r="E90" t="s">
        <v>371</v>
      </c>
      <c r="F90" t="s">
        <v>371</v>
      </c>
      <c r="G90" t="s">
        <v>371</v>
      </c>
      <c r="H90" t="s">
        <v>371</v>
      </c>
      <c r="I90" t="s">
        <v>371</v>
      </c>
      <c r="J90" t="s">
        <v>371</v>
      </c>
      <c r="K90" t="s">
        <v>371</v>
      </c>
      <c r="L90" t="s">
        <v>371</v>
      </c>
      <c r="M90" t="s">
        <v>371</v>
      </c>
      <c r="N90" t="s">
        <v>371</v>
      </c>
      <c r="P90" s="15" t="s">
        <v>303</v>
      </c>
      <c r="Q90" t="s">
        <v>92</v>
      </c>
      <c r="R90" s="13" t="s">
        <v>96</v>
      </c>
      <c r="S90">
        <v>0</v>
      </c>
      <c r="T90">
        <v>0</v>
      </c>
      <c r="U90">
        <v>0</v>
      </c>
      <c r="V90">
        <v>0</v>
      </c>
      <c r="W90">
        <v>0</v>
      </c>
      <c r="X90">
        <v>0</v>
      </c>
      <c r="Y90">
        <v>7</v>
      </c>
      <c r="Z90">
        <v>12</v>
      </c>
      <c r="AA90">
        <v>9</v>
      </c>
      <c r="AB90">
        <v>7</v>
      </c>
      <c r="AC90">
        <f t="shared" si="1"/>
        <v>0</v>
      </c>
    </row>
    <row r="91" spans="1:29">
      <c r="B91" s="13" t="s">
        <v>45</v>
      </c>
      <c r="C91" s="13"/>
      <c r="E91">
        <v>22</v>
      </c>
      <c r="F91">
        <v>24</v>
      </c>
      <c r="G91">
        <v>23</v>
      </c>
      <c r="H91">
        <v>10</v>
      </c>
      <c r="I91">
        <v>4</v>
      </c>
      <c r="J91">
        <v>3</v>
      </c>
      <c r="K91">
        <v>3</v>
      </c>
      <c r="L91">
        <v>34</v>
      </c>
      <c r="M91">
        <v>46</v>
      </c>
      <c r="N91">
        <v>53</v>
      </c>
      <c r="P91" s="15" t="s">
        <v>303</v>
      </c>
      <c r="Q91" t="s">
        <v>92</v>
      </c>
      <c r="R91" s="13" t="s">
        <v>94</v>
      </c>
      <c r="S91">
        <v>0</v>
      </c>
      <c r="T91">
        <v>0</v>
      </c>
      <c r="U91">
        <v>0</v>
      </c>
      <c r="V91">
        <v>0</v>
      </c>
      <c r="W91">
        <v>0</v>
      </c>
      <c r="X91">
        <v>0</v>
      </c>
      <c r="Y91">
        <v>13</v>
      </c>
      <c r="Z91">
        <v>16</v>
      </c>
      <c r="AA91">
        <v>20</v>
      </c>
      <c r="AB91">
        <v>15</v>
      </c>
      <c r="AC91">
        <f t="shared" si="1"/>
        <v>0</v>
      </c>
    </row>
    <row r="92" spans="1:29">
      <c r="B92" s="13"/>
      <c r="C92" s="13"/>
      <c r="P92" s="15" t="s">
        <v>303</v>
      </c>
      <c r="Q92" t="s">
        <v>47</v>
      </c>
      <c r="R92" s="13" t="s">
        <v>97</v>
      </c>
      <c r="S92">
        <v>2</v>
      </c>
      <c r="T92">
        <v>3</v>
      </c>
      <c r="U92">
        <v>2</v>
      </c>
      <c r="V92">
        <v>5</v>
      </c>
      <c r="W92">
        <v>3</v>
      </c>
      <c r="X92">
        <v>3</v>
      </c>
      <c r="Y92">
        <v>6</v>
      </c>
      <c r="Z92">
        <v>1</v>
      </c>
      <c r="AA92">
        <v>1</v>
      </c>
      <c r="AB92">
        <v>5</v>
      </c>
      <c r="AC92">
        <f t="shared" si="1"/>
        <v>0</v>
      </c>
    </row>
    <row r="93" spans="1:29">
      <c r="B93" s="13"/>
      <c r="C93" s="13"/>
      <c r="P93" s="15" t="s">
        <v>303</v>
      </c>
      <c r="Q93" t="s">
        <v>47</v>
      </c>
      <c r="R93" s="13" t="s">
        <v>98</v>
      </c>
      <c r="S93">
        <v>49</v>
      </c>
      <c r="T93">
        <v>58</v>
      </c>
      <c r="U93">
        <v>47</v>
      </c>
      <c r="V93">
        <v>45</v>
      </c>
      <c r="W93">
        <v>53</v>
      </c>
      <c r="X93">
        <v>52</v>
      </c>
      <c r="Y93">
        <v>46</v>
      </c>
      <c r="Z93">
        <v>48</v>
      </c>
      <c r="AA93">
        <v>63</v>
      </c>
      <c r="AB93">
        <v>53</v>
      </c>
      <c r="AC93">
        <f t="shared" si="1"/>
        <v>0</v>
      </c>
    </row>
    <row r="94" spans="1:29">
      <c r="A94" s="13" t="s">
        <v>567</v>
      </c>
      <c r="B94" s="13"/>
      <c r="C94" s="13"/>
      <c r="E94" t="s">
        <v>371</v>
      </c>
      <c r="F94" t="s">
        <v>371</v>
      </c>
      <c r="G94" t="s">
        <v>371</v>
      </c>
      <c r="H94" t="s">
        <v>371</v>
      </c>
      <c r="I94" t="s">
        <v>371</v>
      </c>
      <c r="J94" t="s">
        <v>371</v>
      </c>
      <c r="K94" t="s">
        <v>371</v>
      </c>
      <c r="L94" t="s">
        <v>371</v>
      </c>
      <c r="M94" t="s">
        <v>371</v>
      </c>
      <c r="N94" t="s">
        <v>371</v>
      </c>
      <c r="P94" s="15" t="s">
        <v>303</v>
      </c>
      <c r="Q94" t="s">
        <v>47</v>
      </c>
      <c r="R94" s="13" t="s">
        <v>101</v>
      </c>
      <c r="S94">
        <v>75</v>
      </c>
      <c r="T94">
        <v>78</v>
      </c>
      <c r="U94">
        <v>102</v>
      </c>
      <c r="V94">
        <v>79</v>
      </c>
      <c r="W94">
        <v>93</v>
      </c>
      <c r="X94">
        <v>92</v>
      </c>
      <c r="Y94">
        <v>90</v>
      </c>
      <c r="Z94">
        <v>103</v>
      </c>
      <c r="AA94">
        <v>88</v>
      </c>
      <c r="AB94">
        <v>78</v>
      </c>
      <c r="AC94">
        <f t="shared" si="1"/>
        <v>0</v>
      </c>
    </row>
    <row r="95" spans="1:29">
      <c r="A95" s="13" t="s">
        <v>45</v>
      </c>
      <c r="B95" s="13"/>
      <c r="C95" s="13"/>
      <c r="E95">
        <v>92</v>
      </c>
      <c r="F95">
        <v>102</v>
      </c>
      <c r="G95">
        <v>134</v>
      </c>
      <c r="H95">
        <v>112</v>
      </c>
      <c r="I95">
        <v>119</v>
      </c>
      <c r="J95">
        <v>68</v>
      </c>
      <c r="K95">
        <v>50</v>
      </c>
      <c r="L95">
        <v>105</v>
      </c>
      <c r="M95">
        <v>124</v>
      </c>
      <c r="N95">
        <v>137</v>
      </c>
      <c r="P95" s="15" t="s">
        <v>303</v>
      </c>
      <c r="Q95" t="s">
        <v>47</v>
      </c>
      <c r="R95" s="13" t="s">
        <v>100</v>
      </c>
      <c r="S95">
        <v>108</v>
      </c>
      <c r="T95">
        <v>84</v>
      </c>
      <c r="U95">
        <v>82</v>
      </c>
      <c r="V95">
        <v>79</v>
      </c>
      <c r="W95">
        <v>81</v>
      </c>
      <c r="X95">
        <v>79</v>
      </c>
      <c r="Y95">
        <v>66</v>
      </c>
      <c r="Z95">
        <v>67</v>
      </c>
      <c r="AA95">
        <v>77</v>
      </c>
      <c r="AB95">
        <v>64</v>
      </c>
      <c r="AC95">
        <f t="shared" si="1"/>
        <v>0</v>
      </c>
    </row>
    <row r="96" spans="1:29">
      <c r="A96" s="13" t="s">
        <v>302</v>
      </c>
      <c r="B96" s="13" t="s">
        <v>64</v>
      </c>
      <c r="C96" s="13" t="s">
        <v>79</v>
      </c>
      <c r="D96" s="13" t="s">
        <v>568</v>
      </c>
      <c r="E96">
        <v>0</v>
      </c>
      <c r="F96">
        <v>0</v>
      </c>
      <c r="G96">
        <v>2</v>
      </c>
      <c r="H96">
        <v>1</v>
      </c>
      <c r="I96">
        <v>1</v>
      </c>
      <c r="J96">
        <v>1</v>
      </c>
      <c r="K96">
        <v>2</v>
      </c>
      <c r="L96">
        <v>5</v>
      </c>
      <c r="M96">
        <v>5</v>
      </c>
      <c r="N96">
        <v>3</v>
      </c>
      <c r="P96" s="15" t="s">
        <v>303</v>
      </c>
      <c r="Q96" t="s">
        <v>47</v>
      </c>
      <c r="R96" s="13" t="s">
        <v>102</v>
      </c>
      <c r="S96">
        <v>35</v>
      </c>
      <c r="T96">
        <v>38</v>
      </c>
      <c r="U96">
        <v>34</v>
      </c>
      <c r="V96">
        <v>43</v>
      </c>
      <c r="W96">
        <v>41</v>
      </c>
      <c r="X96">
        <v>47</v>
      </c>
      <c r="Y96">
        <v>52</v>
      </c>
      <c r="Z96">
        <v>43</v>
      </c>
      <c r="AA96">
        <v>48</v>
      </c>
      <c r="AB96">
        <v>45</v>
      </c>
      <c r="AC96">
        <f t="shared" si="1"/>
        <v>0</v>
      </c>
    </row>
    <row r="97" spans="1:29">
      <c r="B97" s="13" t="s">
        <v>44</v>
      </c>
      <c r="C97" s="13"/>
      <c r="E97" t="s">
        <v>371</v>
      </c>
      <c r="F97" t="s">
        <v>371</v>
      </c>
      <c r="G97" t="s">
        <v>371</v>
      </c>
      <c r="H97" t="s">
        <v>371</v>
      </c>
      <c r="I97" t="s">
        <v>371</v>
      </c>
      <c r="J97" t="s">
        <v>371</v>
      </c>
      <c r="K97" t="s">
        <v>371</v>
      </c>
      <c r="L97" t="s">
        <v>371</v>
      </c>
      <c r="M97" t="s">
        <v>371</v>
      </c>
      <c r="N97" t="s">
        <v>371</v>
      </c>
      <c r="P97" s="15" t="s">
        <v>303</v>
      </c>
      <c r="Q97" t="s">
        <v>47</v>
      </c>
      <c r="R97" s="13" t="s">
        <v>103</v>
      </c>
      <c r="S97">
        <v>89</v>
      </c>
      <c r="T97">
        <v>87</v>
      </c>
      <c r="U97">
        <v>70</v>
      </c>
      <c r="V97">
        <v>85</v>
      </c>
      <c r="W97">
        <v>83</v>
      </c>
      <c r="X97">
        <v>74</v>
      </c>
      <c r="Y97">
        <v>70</v>
      </c>
      <c r="Z97">
        <v>105</v>
      </c>
      <c r="AA97">
        <v>93</v>
      </c>
      <c r="AB97">
        <v>74</v>
      </c>
      <c r="AC97">
        <f t="shared" si="1"/>
        <v>0</v>
      </c>
    </row>
    <row r="98" spans="1:29">
      <c r="B98" s="13" t="s">
        <v>45</v>
      </c>
      <c r="C98" s="13"/>
      <c r="E98">
        <v>0</v>
      </c>
      <c r="F98">
        <v>0</v>
      </c>
      <c r="G98">
        <v>2</v>
      </c>
      <c r="H98">
        <v>1</v>
      </c>
      <c r="I98">
        <v>1</v>
      </c>
      <c r="J98">
        <v>1</v>
      </c>
      <c r="K98">
        <v>2</v>
      </c>
      <c r="L98">
        <v>5</v>
      </c>
      <c r="M98">
        <v>5</v>
      </c>
      <c r="N98">
        <v>3</v>
      </c>
      <c r="P98" s="15" t="s">
        <v>303</v>
      </c>
      <c r="Q98" t="s">
        <v>47</v>
      </c>
      <c r="R98" s="13" t="s">
        <v>99</v>
      </c>
      <c r="S98">
        <v>1</v>
      </c>
      <c r="T98">
        <v>4</v>
      </c>
      <c r="U98">
        <v>2</v>
      </c>
      <c r="V98">
        <v>2</v>
      </c>
      <c r="W98">
        <v>2</v>
      </c>
      <c r="X98">
        <v>2</v>
      </c>
      <c r="Y98">
        <v>3</v>
      </c>
      <c r="Z98">
        <v>2</v>
      </c>
      <c r="AA98">
        <v>11</v>
      </c>
      <c r="AB98">
        <v>4</v>
      </c>
      <c r="AC98">
        <f t="shared" si="1"/>
        <v>0</v>
      </c>
    </row>
    <row r="99" spans="1:29">
      <c r="B99" s="13"/>
      <c r="C99" s="13"/>
      <c r="P99" s="15" t="s">
        <v>303</v>
      </c>
      <c r="Q99" t="s">
        <v>47</v>
      </c>
      <c r="R99" s="13" t="s">
        <v>104</v>
      </c>
      <c r="S99">
        <v>26</v>
      </c>
      <c r="T99">
        <v>32</v>
      </c>
      <c r="U99">
        <v>38</v>
      </c>
      <c r="V99">
        <v>38</v>
      </c>
      <c r="W99">
        <v>41</v>
      </c>
      <c r="X99">
        <v>38</v>
      </c>
      <c r="Y99">
        <v>38</v>
      </c>
      <c r="Z99">
        <v>31</v>
      </c>
      <c r="AA99">
        <v>44</v>
      </c>
      <c r="AB99">
        <v>29</v>
      </c>
      <c r="AC99">
        <f t="shared" si="1"/>
        <v>0</v>
      </c>
    </row>
    <row r="100" spans="1:29">
      <c r="B100" s="13"/>
      <c r="C100" s="13"/>
      <c r="P100" s="15" t="s">
        <v>303</v>
      </c>
      <c r="Q100" t="s">
        <v>47</v>
      </c>
      <c r="R100" s="13" t="s">
        <v>105</v>
      </c>
      <c r="S100">
        <v>7</v>
      </c>
      <c r="T100">
        <v>9</v>
      </c>
      <c r="U100">
        <v>11</v>
      </c>
      <c r="V100">
        <v>11</v>
      </c>
      <c r="W100">
        <v>21</v>
      </c>
      <c r="X100">
        <v>17</v>
      </c>
      <c r="Y100">
        <v>11</v>
      </c>
      <c r="Z100">
        <v>3</v>
      </c>
      <c r="AA100">
        <v>6</v>
      </c>
      <c r="AB100">
        <v>7</v>
      </c>
      <c r="AC100">
        <f t="shared" si="1"/>
        <v>0</v>
      </c>
    </row>
    <row r="101" spans="1:29">
      <c r="B101" s="13" t="s">
        <v>80</v>
      </c>
      <c r="C101" s="13" t="s">
        <v>456</v>
      </c>
      <c r="D101" s="13" t="s">
        <v>569</v>
      </c>
      <c r="E101">
        <v>0</v>
      </c>
      <c r="F101">
        <v>0</v>
      </c>
      <c r="G101">
        <v>0</v>
      </c>
      <c r="H101">
        <v>0</v>
      </c>
      <c r="I101">
        <v>0</v>
      </c>
      <c r="J101">
        <v>0</v>
      </c>
      <c r="K101">
        <v>0</v>
      </c>
      <c r="L101">
        <v>0</v>
      </c>
      <c r="M101">
        <v>0</v>
      </c>
      <c r="N101">
        <v>0</v>
      </c>
      <c r="P101" s="15" t="s">
        <v>303</v>
      </c>
      <c r="Q101" t="s">
        <v>47</v>
      </c>
      <c r="R101" s="13" t="s">
        <v>106</v>
      </c>
      <c r="S101">
        <v>4</v>
      </c>
      <c r="T101">
        <v>2</v>
      </c>
      <c r="U101">
        <v>1</v>
      </c>
      <c r="V101">
        <v>5</v>
      </c>
      <c r="W101">
        <v>7</v>
      </c>
      <c r="X101">
        <v>2</v>
      </c>
      <c r="Y101">
        <v>2</v>
      </c>
      <c r="Z101">
        <v>1</v>
      </c>
      <c r="AA101">
        <v>5</v>
      </c>
      <c r="AB101">
        <v>3</v>
      </c>
      <c r="AC101">
        <f t="shared" si="1"/>
        <v>0</v>
      </c>
    </row>
    <row r="102" spans="1:29">
      <c r="B102" s="13"/>
      <c r="C102" s="13" t="s">
        <v>457</v>
      </c>
      <c r="D102" s="13" t="s">
        <v>570</v>
      </c>
      <c r="E102">
        <v>0</v>
      </c>
      <c r="F102">
        <v>0</v>
      </c>
      <c r="G102">
        <v>0</v>
      </c>
      <c r="H102">
        <v>0</v>
      </c>
      <c r="I102">
        <v>0</v>
      </c>
      <c r="J102">
        <v>0</v>
      </c>
      <c r="K102">
        <v>0</v>
      </c>
      <c r="L102">
        <v>0</v>
      </c>
      <c r="M102">
        <v>0</v>
      </c>
      <c r="N102">
        <v>0</v>
      </c>
      <c r="P102" s="15" t="s">
        <v>303</v>
      </c>
      <c r="Q102" t="s">
        <v>47</v>
      </c>
      <c r="R102" s="13" t="s">
        <v>459</v>
      </c>
      <c r="S102">
        <v>0</v>
      </c>
      <c r="T102">
        <v>0</v>
      </c>
      <c r="U102">
        <v>0</v>
      </c>
      <c r="V102">
        <v>0</v>
      </c>
      <c r="W102">
        <v>0</v>
      </c>
      <c r="X102">
        <v>0</v>
      </c>
      <c r="Y102">
        <v>0</v>
      </c>
      <c r="Z102">
        <v>0</v>
      </c>
      <c r="AA102">
        <v>1</v>
      </c>
      <c r="AB102">
        <v>1</v>
      </c>
      <c r="AC102">
        <f t="shared" si="1"/>
        <v>0</v>
      </c>
    </row>
    <row r="103" spans="1:29">
      <c r="B103" s="13"/>
      <c r="C103" s="13" t="s">
        <v>441</v>
      </c>
      <c r="D103" s="13" t="s">
        <v>571</v>
      </c>
      <c r="E103">
        <v>0</v>
      </c>
      <c r="F103">
        <v>0</v>
      </c>
      <c r="G103">
        <v>1</v>
      </c>
      <c r="H103">
        <v>0</v>
      </c>
      <c r="I103">
        <v>0</v>
      </c>
      <c r="J103">
        <v>0</v>
      </c>
      <c r="K103">
        <v>0</v>
      </c>
      <c r="L103">
        <v>0</v>
      </c>
      <c r="M103">
        <v>0</v>
      </c>
      <c r="N103">
        <v>0</v>
      </c>
      <c r="P103" s="15" t="s">
        <v>303</v>
      </c>
      <c r="Q103" t="s">
        <v>47</v>
      </c>
      <c r="R103" s="13" t="s">
        <v>109</v>
      </c>
      <c r="S103">
        <v>22</v>
      </c>
      <c r="T103">
        <v>26</v>
      </c>
      <c r="U103">
        <v>29</v>
      </c>
      <c r="V103">
        <v>25</v>
      </c>
      <c r="W103">
        <v>30</v>
      </c>
      <c r="X103">
        <v>34</v>
      </c>
      <c r="Y103">
        <v>29</v>
      </c>
      <c r="Z103">
        <v>23</v>
      </c>
      <c r="AA103">
        <v>20</v>
      </c>
      <c r="AB103">
        <v>21</v>
      </c>
      <c r="AC103">
        <f t="shared" si="1"/>
        <v>0</v>
      </c>
    </row>
    <row r="104" spans="1:29">
      <c r="B104" s="13"/>
      <c r="C104" s="13" t="s">
        <v>355</v>
      </c>
      <c r="D104" s="13" t="s">
        <v>572</v>
      </c>
      <c r="E104">
        <v>0</v>
      </c>
      <c r="F104">
        <v>0</v>
      </c>
      <c r="G104">
        <v>0</v>
      </c>
      <c r="H104">
        <v>0</v>
      </c>
      <c r="I104">
        <v>0</v>
      </c>
      <c r="J104">
        <v>0</v>
      </c>
      <c r="K104">
        <v>0</v>
      </c>
      <c r="L104">
        <v>0</v>
      </c>
      <c r="M104">
        <v>0</v>
      </c>
      <c r="N104">
        <v>0</v>
      </c>
      <c r="P104" s="15" t="s">
        <v>303</v>
      </c>
      <c r="Q104" t="s">
        <v>47</v>
      </c>
      <c r="R104" s="13" t="s">
        <v>107</v>
      </c>
      <c r="S104">
        <v>187</v>
      </c>
      <c r="T104">
        <v>208</v>
      </c>
      <c r="U104">
        <v>249</v>
      </c>
      <c r="V104">
        <v>220</v>
      </c>
      <c r="W104">
        <v>264</v>
      </c>
      <c r="X104">
        <v>294</v>
      </c>
      <c r="Y104">
        <v>282</v>
      </c>
      <c r="Z104">
        <v>263</v>
      </c>
      <c r="AA104">
        <v>266</v>
      </c>
      <c r="AB104">
        <v>274</v>
      </c>
      <c r="AC104">
        <f t="shared" si="1"/>
        <v>0</v>
      </c>
    </row>
    <row r="105" spans="1:29">
      <c r="B105" s="13"/>
      <c r="C105" s="13" t="s">
        <v>458</v>
      </c>
      <c r="D105" s="13" t="s">
        <v>573</v>
      </c>
      <c r="E105">
        <v>0</v>
      </c>
      <c r="F105">
        <v>0</v>
      </c>
      <c r="G105">
        <v>0</v>
      </c>
      <c r="H105">
        <v>0</v>
      </c>
      <c r="I105">
        <v>0</v>
      </c>
      <c r="J105">
        <v>0</v>
      </c>
      <c r="K105">
        <v>0</v>
      </c>
      <c r="L105">
        <v>0</v>
      </c>
      <c r="M105">
        <v>0</v>
      </c>
      <c r="N105">
        <v>0</v>
      </c>
      <c r="P105" s="15" t="s">
        <v>303</v>
      </c>
      <c r="Q105" t="s">
        <v>47</v>
      </c>
      <c r="R105" s="13" t="s">
        <v>110</v>
      </c>
      <c r="S105">
        <v>0</v>
      </c>
      <c r="T105">
        <v>0</v>
      </c>
      <c r="U105">
        <v>0</v>
      </c>
      <c r="V105">
        <v>0</v>
      </c>
      <c r="W105">
        <v>0</v>
      </c>
      <c r="X105">
        <v>0</v>
      </c>
      <c r="Y105">
        <v>25</v>
      </c>
      <c r="Z105">
        <v>50</v>
      </c>
      <c r="AA105">
        <v>36</v>
      </c>
      <c r="AB105">
        <v>23</v>
      </c>
      <c r="AC105">
        <f t="shared" si="1"/>
        <v>0</v>
      </c>
    </row>
    <row r="106" spans="1:29">
      <c r="B106" s="13" t="s">
        <v>44</v>
      </c>
      <c r="C106" s="13"/>
      <c r="E106" t="s">
        <v>371</v>
      </c>
      <c r="F106" t="s">
        <v>371</v>
      </c>
      <c r="G106" t="s">
        <v>371</v>
      </c>
      <c r="H106" t="s">
        <v>371</v>
      </c>
      <c r="I106" t="s">
        <v>371</v>
      </c>
      <c r="J106" t="s">
        <v>371</v>
      </c>
      <c r="K106" t="s">
        <v>371</v>
      </c>
      <c r="L106" t="s">
        <v>371</v>
      </c>
      <c r="M106" t="s">
        <v>371</v>
      </c>
      <c r="N106" t="s">
        <v>371</v>
      </c>
      <c r="P106" s="15" t="s">
        <v>303</v>
      </c>
      <c r="Q106" t="s">
        <v>47</v>
      </c>
      <c r="R106" s="13" t="s">
        <v>108</v>
      </c>
      <c r="S106">
        <v>0</v>
      </c>
      <c r="T106">
        <v>0</v>
      </c>
      <c r="U106">
        <v>0</v>
      </c>
      <c r="V106">
        <v>0</v>
      </c>
      <c r="W106">
        <v>0</v>
      </c>
      <c r="X106">
        <v>0</v>
      </c>
      <c r="Y106">
        <v>2</v>
      </c>
      <c r="Z106">
        <v>2</v>
      </c>
      <c r="AA106">
        <v>1</v>
      </c>
      <c r="AB106">
        <v>4</v>
      </c>
      <c r="AC106">
        <f t="shared" si="1"/>
        <v>0</v>
      </c>
    </row>
    <row r="107" spans="1:29">
      <c r="B107" s="13" t="s">
        <v>45</v>
      </c>
      <c r="C107" s="13"/>
      <c r="E107">
        <v>0</v>
      </c>
      <c r="F107">
        <v>0</v>
      </c>
      <c r="G107">
        <v>1</v>
      </c>
      <c r="H107">
        <v>0</v>
      </c>
      <c r="I107">
        <v>0</v>
      </c>
      <c r="J107">
        <v>0</v>
      </c>
      <c r="K107">
        <v>0</v>
      </c>
      <c r="L107">
        <v>0</v>
      </c>
      <c r="M107">
        <v>0</v>
      </c>
      <c r="N107">
        <v>0</v>
      </c>
      <c r="P107" s="15" t="s">
        <v>303</v>
      </c>
      <c r="Q107" t="s">
        <v>47</v>
      </c>
      <c r="R107" s="13" t="s">
        <v>486</v>
      </c>
      <c r="S107">
        <v>0</v>
      </c>
      <c r="T107">
        <v>0</v>
      </c>
      <c r="U107">
        <v>0</v>
      </c>
      <c r="V107">
        <v>0</v>
      </c>
      <c r="W107">
        <v>0</v>
      </c>
      <c r="X107">
        <v>0</v>
      </c>
      <c r="Y107">
        <v>0</v>
      </c>
      <c r="Z107">
        <v>0</v>
      </c>
      <c r="AA107">
        <v>0</v>
      </c>
      <c r="AB107">
        <v>2</v>
      </c>
      <c r="AC107">
        <f t="shared" si="1"/>
        <v>0</v>
      </c>
    </row>
    <row r="108" spans="1:29">
      <c r="B108" s="13"/>
      <c r="C108" s="13"/>
      <c r="P108" s="15" t="s">
        <v>303</v>
      </c>
      <c r="Q108" t="s">
        <v>47</v>
      </c>
      <c r="R108" s="13" t="s">
        <v>111</v>
      </c>
      <c r="S108">
        <v>0</v>
      </c>
      <c r="T108">
        <v>0</v>
      </c>
      <c r="U108">
        <v>0</v>
      </c>
      <c r="V108">
        <v>0</v>
      </c>
      <c r="W108">
        <v>0</v>
      </c>
      <c r="X108">
        <v>0</v>
      </c>
      <c r="Y108">
        <v>2</v>
      </c>
      <c r="Z108">
        <v>2</v>
      </c>
      <c r="AA108">
        <v>1</v>
      </c>
      <c r="AB108">
        <v>0</v>
      </c>
      <c r="AC108">
        <f t="shared" si="1"/>
        <v>0</v>
      </c>
    </row>
    <row r="109" spans="1:29">
      <c r="B109" s="13"/>
      <c r="C109" s="13"/>
      <c r="P109" s="15" t="s">
        <v>303</v>
      </c>
      <c r="Q109" t="s">
        <v>55</v>
      </c>
      <c r="R109" s="13" t="s">
        <v>112</v>
      </c>
      <c r="S109">
        <v>16</v>
      </c>
      <c r="T109">
        <v>10</v>
      </c>
      <c r="U109">
        <v>3</v>
      </c>
      <c r="V109">
        <v>3</v>
      </c>
      <c r="W109">
        <v>8</v>
      </c>
      <c r="X109">
        <v>4</v>
      </c>
      <c r="Y109">
        <v>10</v>
      </c>
      <c r="Z109">
        <v>10</v>
      </c>
      <c r="AA109">
        <v>10</v>
      </c>
      <c r="AB109">
        <v>21</v>
      </c>
      <c r="AC109">
        <f t="shared" si="1"/>
        <v>0</v>
      </c>
    </row>
    <row r="110" spans="1:29">
      <c r="A110" s="13" t="s">
        <v>567</v>
      </c>
      <c r="B110" s="13"/>
      <c r="C110" s="13"/>
      <c r="E110" t="s">
        <v>371</v>
      </c>
      <c r="F110" t="s">
        <v>371</v>
      </c>
      <c r="G110" t="s">
        <v>371</v>
      </c>
      <c r="H110" t="s">
        <v>371</v>
      </c>
      <c r="I110" t="s">
        <v>371</v>
      </c>
      <c r="J110" t="s">
        <v>371</v>
      </c>
      <c r="K110" t="s">
        <v>371</v>
      </c>
      <c r="L110" t="s">
        <v>371</v>
      </c>
      <c r="M110" t="s">
        <v>371</v>
      </c>
      <c r="N110" t="s">
        <v>371</v>
      </c>
      <c r="P110" s="15" t="s">
        <v>303</v>
      </c>
      <c r="Q110" t="s">
        <v>55</v>
      </c>
      <c r="R110" s="13" t="s">
        <v>113</v>
      </c>
      <c r="S110">
        <v>14</v>
      </c>
      <c r="T110">
        <v>28</v>
      </c>
      <c r="U110">
        <v>22</v>
      </c>
      <c r="V110">
        <v>19</v>
      </c>
      <c r="W110">
        <v>19</v>
      </c>
      <c r="X110">
        <v>21</v>
      </c>
      <c r="Y110">
        <v>19</v>
      </c>
      <c r="Z110">
        <v>20</v>
      </c>
      <c r="AA110">
        <v>19</v>
      </c>
      <c r="AB110">
        <v>17</v>
      </c>
      <c r="AC110">
        <f t="shared" si="1"/>
        <v>0</v>
      </c>
    </row>
    <row r="111" spans="1:29">
      <c r="A111" s="13" t="s">
        <v>45</v>
      </c>
      <c r="B111" s="13"/>
      <c r="C111" s="13"/>
      <c r="E111">
        <v>0</v>
      </c>
      <c r="F111">
        <v>0</v>
      </c>
      <c r="G111">
        <v>3</v>
      </c>
      <c r="H111">
        <v>1</v>
      </c>
      <c r="I111">
        <v>1</v>
      </c>
      <c r="J111">
        <v>1</v>
      </c>
      <c r="K111">
        <v>2</v>
      </c>
      <c r="L111">
        <v>5</v>
      </c>
      <c r="M111">
        <v>5</v>
      </c>
      <c r="N111">
        <v>3</v>
      </c>
      <c r="P111" s="15" t="s">
        <v>303</v>
      </c>
      <c r="Q111" t="s">
        <v>55</v>
      </c>
      <c r="R111" s="13" t="s">
        <v>114</v>
      </c>
      <c r="S111">
        <v>0</v>
      </c>
      <c r="T111">
        <v>0</v>
      </c>
      <c r="U111">
        <v>0</v>
      </c>
      <c r="V111">
        <v>0</v>
      </c>
      <c r="W111">
        <v>1</v>
      </c>
      <c r="X111">
        <v>1</v>
      </c>
      <c r="Y111">
        <v>0</v>
      </c>
      <c r="Z111">
        <v>1</v>
      </c>
      <c r="AA111">
        <v>2</v>
      </c>
      <c r="AB111">
        <v>1</v>
      </c>
      <c r="AC111">
        <f t="shared" si="1"/>
        <v>0</v>
      </c>
    </row>
    <row r="112" spans="1:29">
      <c r="A112" s="13" t="s">
        <v>574</v>
      </c>
      <c r="B112" s="13" t="s">
        <v>41</v>
      </c>
      <c r="C112" s="13" t="s">
        <v>82</v>
      </c>
      <c r="D112" s="13" t="s">
        <v>388</v>
      </c>
      <c r="E112">
        <v>17</v>
      </c>
      <c r="F112">
        <v>12</v>
      </c>
      <c r="G112">
        <v>5</v>
      </c>
      <c r="H112">
        <v>19</v>
      </c>
      <c r="I112">
        <v>8</v>
      </c>
      <c r="J112">
        <v>14</v>
      </c>
      <c r="K112">
        <v>9</v>
      </c>
      <c r="L112">
        <v>14</v>
      </c>
      <c r="M112">
        <v>4</v>
      </c>
      <c r="N112">
        <v>14</v>
      </c>
      <c r="P112" s="15" t="s">
        <v>303</v>
      </c>
      <c r="Q112" t="s">
        <v>55</v>
      </c>
      <c r="R112" s="13" t="s">
        <v>487</v>
      </c>
      <c r="S112">
        <v>0</v>
      </c>
      <c r="T112">
        <v>0</v>
      </c>
      <c r="U112">
        <v>0</v>
      </c>
      <c r="V112">
        <v>0</v>
      </c>
      <c r="W112">
        <v>0</v>
      </c>
      <c r="X112">
        <v>0</v>
      </c>
      <c r="Y112">
        <v>0</v>
      </c>
      <c r="Z112">
        <v>0</v>
      </c>
      <c r="AA112">
        <v>0</v>
      </c>
      <c r="AB112">
        <v>1</v>
      </c>
      <c r="AC112">
        <f t="shared" si="1"/>
        <v>0</v>
      </c>
    </row>
    <row r="113" spans="2:29">
      <c r="B113" s="13"/>
      <c r="C113" s="13" t="s">
        <v>83</v>
      </c>
      <c r="D113" s="13" t="s">
        <v>575</v>
      </c>
      <c r="E113">
        <v>3</v>
      </c>
      <c r="F113">
        <v>1</v>
      </c>
      <c r="G113">
        <v>0</v>
      </c>
      <c r="H113">
        <v>0</v>
      </c>
      <c r="I113">
        <v>0</v>
      </c>
      <c r="J113">
        <v>0</v>
      </c>
      <c r="K113">
        <v>0</v>
      </c>
      <c r="L113">
        <v>0</v>
      </c>
      <c r="M113">
        <v>0</v>
      </c>
      <c r="N113">
        <v>0</v>
      </c>
      <c r="P113" s="15" t="s">
        <v>303</v>
      </c>
      <c r="Q113" t="s">
        <v>55</v>
      </c>
      <c r="R113" s="13" t="s">
        <v>460</v>
      </c>
      <c r="S113">
        <v>0</v>
      </c>
      <c r="T113">
        <v>0</v>
      </c>
      <c r="U113">
        <v>0</v>
      </c>
      <c r="V113">
        <v>0</v>
      </c>
      <c r="W113">
        <v>0</v>
      </c>
      <c r="X113">
        <v>0</v>
      </c>
      <c r="Y113">
        <v>0</v>
      </c>
      <c r="Z113">
        <v>0</v>
      </c>
      <c r="AA113">
        <v>3</v>
      </c>
      <c r="AB113">
        <v>15</v>
      </c>
      <c r="AC113">
        <f t="shared" si="1"/>
        <v>0</v>
      </c>
    </row>
    <row r="114" spans="2:29">
      <c r="B114" s="13"/>
      <c r="C114" s="13" t="s">
        <v>84</v>
      </c>
      <c r="D114" s="13" t="s">
        <v>576</v>
      </c>
      <c r="E114">
        <v>8</v>
      </c>
      <c r="F114">
        <v>4</v>
      </c>
      <c r="G114">
        <v>2</v>
      </c>
      <c r="H114">
        <v>4</v>
      </c>
      <c r="I114">
        <v>1</v>
      </c>
      <c r="J114">
        <v>1</v>
      </c>
      <c r="K114">
        <v>2</v>
      </c>
      <c r="L114">
        <v>4</v>
      </c>
      <c r="M114">
        <v>1</v>
      </c>
      <c r="N114">
        <v>0</v>
      </c>
      <c r="P114" s="15" t="s">
        <v>303</v>
      </c>
      <c r="Q114" t="s">
        <v>55</v>
      </c>
      <c r="R114" s="13" t="s">
        <v>115</v>
      </c>
      <c r="S114">
        <v>5</v>
      </c>
      <c r="T114">
        <v>12</v>
      </c>
      <c r="U114">
        <v>6</v>
      </c>
      <c r="V114">
        <v>8</v>
      </c>
      <c r="W114">
        <v>13</v>
      </c>
      <c r="X114">
        <v>11</v>
      </c>
      <c r="Y114">
        <v>9</v>
      </c>
      <c r="Z114">
        <v>10</v>
      </c>
      <c r="AA114">
        <v>12</v>
      </c>
      <c r="AB114">
        <v>2</v>
      </c>
      <c r="AC114">
        <f t="shared" si="1"/>
        <v>0</v>
      </c>
    </row>
    <row r="115" spans="2:29">
      <c r="B115" s="13"/>
      <c r="C115" s="13" t="s">
        <v>85</v>
      </c>
      <c r="D115" s="13" t="s">
        <v>577</v>
      </c>
      <c r="E115">
        <v>1</v>
      </c>
      <c r="F115">
        <v>3</v>
      </c>
      <c r="G115">
        <v>12</v>
      </c>
      <c r="H115">
        <v>8</v>
      </c>
      <c r="I115">
        <v>13</v>
      </c>
      <c r="J115">
        <v>17</v>
      </c>
      <c r="K115">
        <v>31</v>
      </c>
      <c r="L115">
        <v>17</v>
      </c>
      <c r="M115">
        <v>21</v>
      </c>
      <c r="N115">
        <v>10</v>
      </c>
      <c r="P115" s="15" t="s">
        <v>303</v>
      </c>
      <c r="Q115" t="s">
        <v>669</v>
      </c>
      <c r="R115" s="13" t="s">
        <v>119</v>
      </c>
      <c r="S115">
        <v>0</v>
      </c>
      <c r="T115">
        <v>0</v>
      </c>
      <c r="U115">
        <v>0</v>
      </c>
      <c r="V115">
        <v>0</v>
      </c>
      <c r="W115">
        <v>0</v>
      </c>
      <c r="X115">
        <v>0</v>
      </c>
      <c r="Y115">
        <v>10</v>
      </c>
      <c r="Z115">
        <v>11</v>
      </c>
      <c r="AA115">
        <v>13</v>
      </c>
      <c r="AB115">
        <v>9</v>
      </c>
      <c r="AC115">
        <f t="shared" si="1"/>
        <v>0</v>
      </c>
    </row>
    <row r="116" spans="2:29">
      <c r="B116" s="13"/>
      <c r="C116" s="13" t="s">
        <v>86</v>
      </c>
      <c r="D116" s="13" t="s">
        <v>578</v>
      </c>
      <c r="E116">
        <v>11</v>
      </c>
      <c r="F116">
        <v>20</v>
      </c>
      <c r="G116">
        <v>12</v>
      </c>
      <c r="H116">
        <v>13</v>
      </c>
      <c r="I116">
        <v>18</v>
      </c>
      <c r="J116">
        <v>9</v>
      </c>
      <c r="K116">
        <v>18</v>
      </c>
      <c r="L116">
        <v>21</v>
      </c>
      <c r="M116">
        <v>13</v>
      </c>
      <c r="N116">
        <v>10</v>
      </c>
      <c r="P116" s="15" t="s">
        <v>303</v>
      </c>
      <c r="Q116" t="s">
        <v>65</v>
      </c>
      <c r="R116" s="13" t="s">
        <v>120</v>
      </c>
      <c r="S116">
        <v>6</v>
      </c>
      <c r="T116">
        <v>7</v>
      </c>
      <c r="U116">
        <v>3</v>
      </c>
      <c r="V116">
        <v>5</v>
      </c>
      <c r="W116">
        <v>3</v>
      </c>
      <c r="X116">
        <v>2</v>
      </c>
      <c r="Y116">
        <v>2</v>
      </c>
      <c r="Z116">
        <v>0</v>
      </c>
      <c r="AA116">
        <v>1</v>
      </c>
      <c r="AB116">
        <v>4</v>
      </c>
      <c r="AC116">
        <f t="shared" si="1"/>
        <v>0</v>
      </c>
    </row>
    <row r="117" spans="2:29">
      <c r="B117" s="13"/>
      <c r="C117" s="13" t="s">
        <v>87</v>
      </c>
      <c r="D117" s="13" t="s">
        <v>579</v>
      </c>
      <c r="E117">
        <v>16</v>
      </c>
      <c r="F117">
        <v>11</v>
      </c>
      <c r="G117">
        <v>21</v>
      </c>
      <c r="H117">
        <v>19</v>
      </c>
      <c r="I117">
        <v>22</v>
      </c>
      <c r="J117">
        <v>7</v>
      </c>
      <c r="K117">
        <v>21</v>
      </c>
      <c r="L117">
        <v>16</v>
      </c>
      <c r="M117">
        <v>13</v>
      </c>
      <c r="N117">
        <v>18</v>
      </c>
      <c r="P117" s="15" t="s">
        <v>303</v>
      </c>
      <c r="Q117" t="s">
        <v>65</v>
      </c>
      <c r="R117" s="13" t="s">
        <v>121</v>
      </c>
      <c r="S117">
        <v>0</v>
      </c>
      <c r="T117">
        <v>0</v>
      </c>
      <c r="U117">
        <v>2</v>
      </c>
      <c r="V117">
        <v>1</v>
      </c>
      <c r="W117">
        <v>3</v>
      </c>
      <c r="X117">
        <v>2</v>
      </c>
      <c r="Y117">
        <v>1</v>
      </c>
      <c r="Z117">
        <v>2</v>
      </c>
      <c r="AA117">
        <v>3</v>
      </c>
      <c r="AB117">
        <v>1</v>
      </c>
      <c r="AC117">
        <f t="shared" si="1"/>
        <v>0</v>
      </c>
    </row>
    <row r="118" spans="2:29">
      <c r="B118" s="13"/>
      <c r="C118" s="13" t="s">
        <v>88</v>
      </c>
      <c r="D118" s="13" t="s">
        <v>580</v>
      </c>
      <c r="E118">
        <v>2</v>
      </c>
      <c r="F118">
        <v>5</v>
      </c>
      <c r="G118">
        <v>13</v>
      </c>
      <c r="H118">
        <v>11</v>
      </c>
      <c r="I118">
        <v>5</v>
      </c>
      <c r="J118">
        <v>7</v>
      </c>
      <c r="K118">
        <v>20</v>
      </c>
      <c r="L118">
        <v>15</v>
      </c>
      <c r="M118">
        <v>6</v>
      </c>
      <c r="N118">
        <v>9</v>
      </c>
      <c r="P118" s="15" t="s">
        <v>303</v>
      </c>
      <c r="Q118" t="s">
        <v>65</v>
      </c>
      <c r="R118" s="13" t="s">
        <v>133</v>
      </c>
      <c r="S118">
        <v>4</v>
      </c>
      <c r="T118">
        <v>1</v>
      </c>
      <c r="U118">
        <v>1</v>
      </c>
      <c r="V118">
        <v>3</v>
      </c>
      <c r="W118">
        <v>7</v>
      </c>
      <c r="X118">
        <v>9</v>
      </c>
      <c r="Y118">
        <v>3</v>
      </c>
      <c r="Z118">
        <v>7</v>
      </c>
      <c r="AA118">
        <v>0</v>
      </c>
      <c r="AB118">
        <v>4</v>
      </c>
      <c r="AC118">
        <f t="shared" si="1"/>
        <v>0</v>
      </c>
    </row>
    <row r="119" spans="2:29">
      <c r="B119" s="13"/>
      <c r="C119" s="13" t="s">
        <v>89</v>
      </c>
      <c r="D119" s="13" t="s">
        <v>581</v>
      </c>
      <c r="E119">
        <v>12</v>
      </c>
      <c r="F119">
        <v>17</v>
      </c>
      <c r="G119">
        <v>10</v>
      </c>
      <c r="H119">
        <v>9</v>
      </c>
      <c r="I119">
        <v>5</v>
      </c>
      <c r="J119">
        <v>5</v>
      </c>
      <c r="K119">
        <v>9</v>
      </c>
      <c r="L119">
        <v>7</v>
      </c>
      <c r="M119">
        <v>6</v>
      </c>
      <c r="N119">
        <v>8</v>
      </c>
      <c r="P119" s="15" t="s">
        <v>303</v>
      </c>
      <c r="Q119" t="s">
        <v>65</v>
      </c>
      <c r="R119" s="13" t="s">
        <v>138</v>
      </c>
      <c r="S119">
        <v>7</v>
      </c>
      <c r="T119">
        <v>4</v>
      </c>
      <c r="U119">
        <v>7</v>
      </c>
      <c r="V119">
        <v>9</v>
      </c>
      <c r="W119">
        <v>4</v>
      </c>
      <c r="X119">
        <v>7</v>
      </c>
      <c r="Y119">
        <v>5</v>
      </c>
      <c r="Z119">
        <v>12</v>
      </c>
      <c r="AA119">
        <v>6</v>
      </c>
      <c r="AB119">
        <v>7</v>
      </c>
      <c r="AC119">
        <f t="shared" si="1"/>
        <v>0</v>
      </c>
    </row>
    <row r="120" spans="2:29">
      <c r="B120" s="13"/>
      <c r="C120" s="13" t="s">
        <v>90</v>
      </c>
      <c r="D120" s="13" t="s">
        <v>582</v>
      </c>
      <c r="E120">
        <v>6</v>
      </c>
      <c r="F120">
        <v>2</v>
      </c>
      <c r="G120">
        <v>0</v>
      </c>
      <c r="H120">
        <v>0</v>
      </c>
      <c r="I120">
        <v>1</v>
      </c>
      <c r="J120">
        <v>0</v>
      </c>
      <c r="K120">
        <v>0</v>
      </c>
      <c r="L120">
        <v>0</v>
      </c>
      <c r="M120">
        <v>0</v>
      </c>
      <c r="N120">
        <v>0</v>
      </c>
      <c r="P120" s="15" t="s">
        <v>303</v>
      </c>
      <c r="Q120" t="s">
        <v>65</v>
      </c>
      <c r="R120" s="13" t="s">
        <v>139</v>
      </c>
      <c r="S120">
        <v>4</v>
      </c>
      <c r="T120">
        <v>3</v>
      </c>
      <c r="U120">
        <v>6</v>
      </c>
      <c r="V120">
        <v>5</v>
      </c>
      <c r="W120">
        <v>1</v>
      </c>
      <c r="X120">
        <v>3</v>
      </c>
      <c r="Y120">
        <v>3</v>
      </c>
      <c r="Z120">
        <v>3</v>
      </c>
      <c r="AA120">
        <v>1</v>
      </c>
      <c r="AB120">
        <v>5</v>
      </c>
      <c r="AC120">
        <f t="shared" si="1"/>
        <v>0</v>
      </c>
    </row>
    <row r="121" spans="2:29">
      <c r="B121" s="13" t="s">
        <v>44</v>
      </c>
      <c r="C121" s="13"/>
      <c r="E121" t="s">
        <v>371</v>
      </c>
      <c r="F121" t="s">
        <v>371</v>
      </c>
      <c r="G121" t="s">
        <v>371</v>
      </c>
      <c r="H121" t="s">
        <v>371</v>
      </c>
      <c r="I121" t="s">
        <v>371</v>
      </c>
      <c r="J121" t="s">
        <v>371</v>
      </c>
      <c r="K121" t="s">
        <v>371</v>
      </c>
      <c r="L121" t="s">
        <v>371</v>
      </c>
      <c r="M121" t="s">
        <v>371</v>
      </c>
      <c r="N121" t="s">
        <v>371</v>
      </c>
      <c r="P121" s="15" t="s">
        <v>303</v>
      </c>
      <c r="Q121" t="s">
        <v>65</v>
      </c>
      <c r="R121" s="13" t="s">
        <v>122</v>
      </c>
      <c r="S121">
        <v>1</v>
      </c>
      <c r="T121">
        <v>1</v>
      </c>
      <c r="U121">
        <v>1</v>
      </c>
      <c r="V121">
        <v>4</v>
      </c>
      <c r="W121">
        <v>1</v>
      </c>
      <c r="X121">
        <v>0</v>
      </c>
      <c r="Y121">
        <v>2</v>
      </c>
      <c r="Z121">
        <v>3</v>
      </c>
      <c r="AA121">
        <v>6</v>
      </c>
      <c r="AB121">
        <v>2</v>
      </c>
      <c r="AC121">
        <f t="shared" si="1"/>
        <v>0</v>
      </c>
    </row>
    <row r="122" spans="2:29">
      <c r="B122" s="13" t="s">
        <v>45</v>
      </c>
      <c r="C122" s="13"/>
      <c r="E122">
        <v>76</v>
      </c>
      <c r="F122">
        <v>75</v>
      </c>
      <c r="G122">
        <v>75</v>
      </c>
      <c r="H122">
        <v>83</v>
      </c>
      <c r="I122">
        <v>73</v>
      </c>
      <c r="J122">
        <v>60</v>
      </c>
      <c r="K122">
        <v>110</v>
      </c>
      <c r="L122">
        <v>94</v>
      </c>
      <c r="M122">
        <v>64</v>
      </c>
      <c r="N122">
        <v>69</v>
      </c>
      <c r="P122" s="15" t="s">
        <v>303</v>
      </c>
      <c r="Q122" t="s">
        <v>65</v>
      </c>
      <c r="R122" s="13" t="s">
        <v>123</v>
      </c>
      <c r="S122">
        <v>35</v>
      </c>
      <c r="T122">
        <v>31</v>
      </c>
      <c r="U122">
        <v>21</v>
      </c>
      <c r="V122">
        <v>37</v>
      </c>
      <c r="W122">
        <v>17</v>
      </c>
      <c r="X122">
        <v>24</v>
      </c>
      <c r="Y122">
        <v>21</v>
      </c>
      <c r="Z122">
        <v>16</v>
      </c>
      <c r="AA122">
        <v>12</v>
      </c>
      <c r="AB122">
        <v>8</v>
      </c>
      <c r="AC122">
        <f t="shared" si="1"/>
        <v>0</v>
      </c>
    </row>
    <row r="123" spans="2:29">
      <c r="B123" s="13"/>
      <c r="C123" s="13"/>
      <c r="P123" s="15" t="s">
        <v>303</v>
      </c>
      <c r="Q123" t="s">
        <v>65</v>
      </c>
      <c r="R123" s="13" t="s">
        <v>126</v>
      </c>
      <c r="S123">
        <v>2</v>
      </c>
      <c r="T123">
        <v>0</v>
      </c>
      <c r="U123">
        <v>2</v>
      </c>
      <c r="V123">
        <v>1</v>
      </c>
      <c r="W123">
        <v>1</v>
      </c>
      <c r="X123">
        <v>1</v>
      </c>
      <c r="Y123">
        <v>0</v>
      </c>
      <c r="Z123">
        <v>1</v>
      </c>
      <c r="AA123">
        <v>0</v>
      </c>
      <c r="AB123">
        <v>0</v>
      </c>
      <c r="AC123">
        <f t="shared" si="1"/>
        <v>0</v>
      </c>
    </row>
    <row r="124" spans="2:29">
      <c r="B124" s="13"/>
      <c r="C124" s="13"/>
      <c r="P124" s="15" t="s">
        <v>303</v>
      </c>
      <c r="Q124" t="s">
        <v>65</v>
      </c>
      <c r="R124" s="13" t="s">
        <v>125</v>
      </c>
      <c r="S124">
        <v>10</v>
      </c>
      <c r="T124">
        <v>13</v>
      </c>
      <c r="U124">
        <v>7</v>
      </c>
      <c r="V124">
        <v>8</v>
      </c>
      <c r="W124">
        <v>7</v>
      </c>
      <c r="X124">
        <v>10</v>
      </c>
      <c r="Y124">
        <v>4</v>
      </c>
      <c r="Z124">
        <v>7</v>
      </c>
      <c r="AA124">
        <v>12</v>
      </c>
      <c r="AB124">
        <v>5</v>
      </c>
      <c r="AC124">
        <f t="shared" si="1"/>
        <v>0</v>
      </c>
    </row>
    <row r="125" spans="2:29">
      <c r="B125" s="13" t="s">
        <v>91</v>
      </c>
      <c r="C125" s="13" t="s">
        <v>95</v>
      </c>
      <c r="D125" s="13" t="s">
        <v>583</v>
      </c>
      <c r="E125">
        <v>0</v>
      </c>
      <c r="F125">
        <v>0</v>
      </c>
      <c r="G125">
        <v>0</v>
      </c>
      <c r="H125">
        <v>0</v>
      </c>
      <c r="I125">
        <v>0</v>
      </c>
      <c r="J125">
        <v>0</v>
      </c>
      <c r="K125">
        <v>19</v>
      </c>
      <c r="L125">
        <v>16</v>
      </c>
      <c r="M125">
        <v>19</v>
      </c>
      <c r="N125">
        <v>13</v>
      </c>
      <c r="P125" s="15" t="s">
        <v>303</v>
      </c>
      <c r="Q125" t="s">
        <v>65</v>
      </c>
      <c r="R125" s="13" t="s">
        <v>488</v>
      </c>
      <c r="S125">
        <v>0</v>
      </c>
      <c r="T125">
        <v>0</v>
      </c>
      <c r="U125">
        <v>0</v>
      </c>
      <c r="V125">
        <v>0</v>
      </c>
      <c r="W125">
        <v>0</v>
      </c>
      <c r="X125">
        <v>0</v>
      </c>
      <c r="Y125">
        <v>0</v>
      </c>
      <c r="Z125">
        <v>0</v>
      </c>
      <c r="AA125">
        <v>0</v>
      </c>
      <c r="AB125">
        <v>2</v>
      </c>
      <c r="AC125">
        <f t="shared" si="1"/>
        <v>0</v>
      </c>
    </row>
    <row r="126" spans="2:29">
      <c r="B126" s="13"/>
      <c r="C126" s="13" t="s">
        <v>93</v>
      </c>
      <c r="D126" s="13" t="s">
        <v>393</v>
      </c>
      <c r="E126">
        <v>0</v>
      </c>
      <c r="F126">
        <v>0</v>
      </c>
      <c r="G126">
        <v>0</v>
      </c>
      <c r="H126">
        <v>0</v>
      </c>
      <c r="I126">
        <v>0</v>
      </c>
      <c r="J126">
        <v>0</v>
      </c>
      <c r="K126">
        <v>63</v>
      </c>
      <c r="L126">
        <v>74</v>
      </c>
      <c r="M126">
        <v>81</v>
      </c>
      <c r="N126">
        <v>68</v>
      </c>
      <c r="P126" s="15" t="s">
        <v>303</v>
      </c>
      <c r="Q126" t="s">
        <v>65</v>
      </c>
      <c r="R126" s="13" t="s">
        <v>124</v>
      </c>
      <c r="S126">
        <v>4</v>
      </c>
      <c r="T126">
        <v>3</v>
      </c>
      <c r="U126">
        <v>2</v>
      </c>
      <c r="V126">
        <v>0</v>
      </c>
      <c r="W126">
        <v>4</v>
      </c>
      <c r="X126">
        <v>3</v>
      </c>
      <c r="Y126">
        <v>6</v>
      </c>
      <c r="Z126">
        <v>7</v>
      </c>
      <c r="AA126">
        <v>3</v>
      </c>
      <c r="AB126">
        <v>3</v>
      </c>
      <c r="AC126">
        <f t="shared" si="1"/>
        <v>0</v>
      </c>
    </row>
    <row r="127" spans="2:29">
      <c r="B127" s="13"/>
      <c r="C127" s="13" t="s">
        <v>155</v>
      </c>
      <c r="D127" s="13" t="s">
        <v>584</v>
      </c>
      <c r="E127">
        <v>0</v>
      </c>
      <c r="F127">
        <v>0</v>
      </c>
      <c r="G127">
        <v>0</v>
      </c>
      <c r="H127">
        <v>0</v>
      </c>
      <c r="I127">
        <v>0</v>
      </c>
      <c r="J127">
        <v>0</v>
      </c>
      <c r="K127">
        <v>0</v>
      </c>
      <c r="L127">
        <v>0</v>
      </c>
      <c r="M127">
        <v>6</v>
      </c>
      <c r="N127">
        <v>11</v>
      </c>
      <c r="P127" s="15" t="s">
        <v>303</v>
      </c>
      <c r="Q127" t="s">
        <v>65</v>
      </c>
      <c r="R127" s="13" t="s">
        <v>461</v>
      </c>
      <c r="S127">
        <v>0</v>
      </c>
      <c r="T127">
        <v>0</v>
      </c>
      <c r="U127">
        <v>0</v>
      </c>
      <c r="V127">
        <v>0</v>
      </c>
      <c r="W127">
        <v>0</v>
      </c>
      <c r="X127">
        <v>0</v>
      </c>
      <c r="Y127">
        <v>0</v>
      </c>
      <c r="Z127">
        <v>0</v>
      </c>
      <c r="AA127">
        <v>1</v>
      </c>
      <c r="AB127">
        <v>1</v>
      </c>
      <c r="AC127">
        <f t="shared" si="1"/>
        <v>0</v>
      </c>
    </row>
    <row r="128" spans="2:29">
      <c r="B128" s="13"/>
      <c r="C128" s="13" t="s">
        <v>96</v>
      </c>
      <c r="D128" s="13" t="s">
        <v>585</v>
      </c>
      <c r="E128">
        <v>0</v>
      </c>
      <c r="F128">
        <v>0</v>
      </c>
      <c r="G128">
        <v>0</v>
      </c>
      <c r="H128">
        <v>0</v>
      </c>
      <c r="I128">
        <v>0</v>
      </c>
      <c r="J128">
        <v>0</v>
      </c>
      <c r="K128">
        <v>7</v>
      </c>
      <c r="L128">
        <v>12</v>
      </c>
      <c r="M128">
        <v>9</v>
      </c>
      <c r="N128">
        <v>7</v>
      </c>
      <c r="P128" s="15" t="s">
        <v>303</v>
      </c>
      <c r="Q128" t="s">
        <v>65</v>
      </c>
      <c r="R128" s="13" t="s">
        <v>93</v>
      </c>
      <c r="S128">
        <v>34</v>
      </c>
      <c r="T128">
        <v>45</v>
      </c>
      <c r="U128">
        <v>50</v>
      </c>
      <c r="V128">
        <v>50</v>
      </c>
      <c r="W128">
        <v>50</v>
      </c>
      <c r="X128">
        <v>53</v>
      </c>
      <c r="Y128">
        <v>7</v>
      </c>
      <c r="Z128">
        <v>0</v>
      </c>
      <c r="AA128">
        <v>0</v>
      </c>
      <c r="AB128">
        <v>0</v>
      </c>
      <c r="AC128">
        <f t="shared" si="1"/>
        <v>0</v>
      </c>
    </row>
    <row r="129" spans="2:29">
      <c r="B129" s="13"/>
      <c r="C129" s="13" t="s">
        <v>94</v>
      </c>
      <c r="D129" s="13" t="s">
        <v>586</v>
      </c>
      <c r="E129">
        <v>0</v>
      </c>
      <c r="F129">
        <v>0</v>
      </c>
      <c r="G129">
        <v>0</v>
      </c>
      <c r="H129">
        <v>0</v>
      </c>
      <c r="I129">
        <v>0</v>
      </c>
      <c r="J129">
        <v>0</v>
      </c>
      <c r="K129">
        <v>13</v>
      </c>
      <c r="L129">
        <v>16</v>
      </c>
      <c r="M129">
        <v>20</v>
      </c>
      <c r="N129">
        <v>15</v>
      </c>
      <c r="P129" s="15" t="s">
        <v>303</v>
      </c>
      <c r="Q129" t="s">
        <v>65</v>
      </c>
      <c r="R129" s="13" t="s">
        <v>129</v>
      </c>
      <c r="S129">
        <v>5</v>
      </c>
      <c r="T129">
        <v>3</v>
      </c>
      <c r="U129">
        <v>0</v>
      </c>
      <c r="V129">
        <v>1</v>
      </c>
      <c r="W129">
        <v>0</v>
      </c>
      <c r="X129">
        <v>0</v>
      </c>
      <c r="Y129">
        <v>0</v>
      </c>
      <c r="Z129">
        <v>0</v>
      </c>
      <c r="AA129">
        <v>0</v>
      </c>
      <c r="AB129">
        <v>0</v>
      </c>
      <c r="AC129">
        <f t="shared" si="1"/>
        <v>0</v>
      </c>
    </row>
    <row r="130" spans="2:29">
      <c r="B130" s="13" t="s">
        <v>44</v>
      </c>
      <c r="C130" s="13"/>
      <c r="E130" t="s">
        <v>371</v>
      </c>
      <c r="F130" t="s">
        <v>371</v>
      </c>
      <c r="G130" t="s">
        <v>371</v>
      </c>
      <c r="H130" t="s">
        <v>371</v>
      </c>
      <c r="I130" t="s">
        <v>371</v>
      </c>
      <c r="J130" t="s">
        <v>371</v>
      </c>
      <c r="K130" t="s">
        <v>371</v>
      </c>
      <c r="L130" t="s">
        <v>371</v>
      </c>
      <c r="M130" t="s">
        <v>371</v>
      </c>
      <c r="N130" t="s">
        <v>371</v>
      </c>
      <c r="P130" s="15" t="s">
        <v>303</v>
      </c>
      <c r="Q130" t="s">
        <v>65</v>
      </c>
      <c r="R130" s="13" t="s">
        <v>357</v>
      </c>
      <c r="S130">
        <v>0</v>
      </c>
      <c r="T130">
        <v>0</v>
      </c>
      <c r="U130">
        <v>0</v>
      </c>
      <c r="V130">
        <v>0</v>
      </c>
      <c r="W130">
        <v>0</v>
      </c>
      <c r="X130">
        <v>0</v>
      </c>
      <c r="Y130">
        <v>0</v>
      </c>
      <c r="Z130">
        <v>2</v>
      </c>
      <c r="AA130">
        <v>1</v>
      </c>
      <c r="AB130">
        <v>7</v>
      </c>
      <c r="AC130">
        <f t="shared" si="1"/>
        <v>0</v>
      </c>
    </row>
    <row r="131" spans="2:29">
      <c r="B131" s="13" t="s">
        <v>45</v>
      </c>
      <c r="C131" s="13"/>
      <c r="E131">
        <v>0</v>
      </c>
      <c r="F131">
        <v>0</v>
      </c>
      <c r="G131">
        <v>0</v>
      </c>
      <c r="H131">
        <v>0</v>
      </c>
      <c r="I131">
        <v>0</v>
      </c>
      <c r="J131">
        <v>0</v>
      </c>
      <c r="K131">
        <v>102</v>
      </c>
      <c r="L131">
        <v>118</v>
      </c>
      <c r="M131">
        <v>135</v>
      </c>
      <c r="N131">
        <v>114</v>
      </c>
      <c r="P131" s="15" t="s">
        <v>303</v>
      </c>
      <c r="Q131" t="s">
        <v>65</v>
      </c>
      <c r="R131" s="13" t="s">
        <v>131</v>
      </c>
      <c r="S131">
        <v>3</v>
      </c>
      <c r="T131">
        <v>4</v>
      </c>
      <c r="U131">
        <v>3</v>
      </c>
      <c r="V131">
        <v>4</v>
      </c>
      <c r="W131">
        <v>4</v>
      </c>
      <c r="X131">
        <v>4</v>
      </c>
      <c r="Y131">
        <v>4</v>
      </c>
      <c r="Z131">
        <v>1</v>
      </c>
      <c r="AA131">
        <v>4</v>
      </c>
      <c r="AB131">
        <v>4</v>
      </c>
      <c r="AC131">
        <f t="shared" si="1"/>
        <v>0</v>
      </c>
    </row>
    <row r="132" spans="2:29">
      <c r="B132" s="13"/>
      <c r="C132" s="13"/>
      <c r="P132" s="15" t="s">
        <v>303</v>
      </c>
      <c r="Q132" t="s">
        <v>65</v>
      </c>
      <c r="R132" s="13" t="s">
        <v>132</v>
      </c>
      <c r="S132">
        <v>21</v>
      </c>
      <c r="T132">
        <v>21</v>
      </c>
      <c r="U132">
        <v>14</v>
      </c>
      <c r="V132">
        <v>12</v>
      </c>
      <c r="W132">
        <v>12</v>
      </c>
      <c r="X132">
        <v>20</v>
      </c>
      <c r="Y132">
        <v>20</v>
      </c>
      <c r="Z132">
        <v>13</v>
      </c>
      <c r="AA132">
        <v>17</v>
      </c>
      <c r="AB132">
        <v>16</v>
      </c>
      <c r="AC132">
        <f t="shared" si="1"/>
        <v>0</v>
      </c>
    </row>
    <row r="133" spans="2:29">
      <c r="B133" s="13"/>
      <c r="C133" s="13"/>
      <c r="P133" s="15" t="s">
        <v>303</v>
      </c>
      <c r="Q133" t="s">
        <v>65</v>
      </c>
      <c r="R133" s="13" t="s">
        <v>145</v>
      </c>
      <c r="S133">
        <v>1</v>
      </c>
      <c r="T133">
        <v>5</v>
      </c>
      <c r="U133">
        <v>1</v>
      </c>
      <c r="V133">
        <v>4</v>
      </c>
      <c r="W133">
        <v>1</v>
      </c>
      <c r="X133">
        <v>3</v>
      </c>
      <c r="Y133">
        <v>0</v>
      </c>
      <c r="Z133">
        <v>2</v>
      </c>
      <c r="AA133">
        <v>0</v>
      </c>
      <c r="AB133">
        <v>2</v>
      </c>
      <c r="AC133">
        <f t="shared" si="1"/>
        <v>0</v>
      </c>
    </row>
    <row r="134" spans="2:29">
      <c r="B134" s="13" t="s">
        <v>46</v>
      </c>
      <c r="C134" s="13" t="s">
        <v>97</v>
      </c>
      <c r="D134" s="13" t="s">
        <v>587</v>
      </c>
      <c r="E134">
        <v>2</v>
      </c>
      <c r="F134">
        <v>3</v>
      </c>
      <c r="G134">
        <v>2</v>
      </c>
      <c r="H134">
        <v>5</v>
      </c>
      <c r="I134">
        <v>3</v>
      </c>
      <c r="J134">
        <v>3</v>
      </c>
      <c r="K134">
        <v>6</v>
      </c>
      <c r="L134">
        <v>1</v>
      </c>
      <c r="M134">
        <v>1</v>
      </c>
      <c r="N134">
        <v>5</v>
      </c>
      <c r="P134" s="15" t="s">
        <v>303</v>
      </c>
      <c r="Q134" t="s">
        <v>65</v>
      </c>
      <c r="R134" s="13" t="s">
        <v>358</v>
      </c>
      <c r="S134">
        <v>0</v>
      </c>
      <c r="T134">
        <v>0</v>
      </c>
      <c r="U134">
        <v>0</v>
      </c>
      <c r="V134">
        <v>0</v>
      </c>
      <c r="W134">
        <v>0</v>
      </c>
      <c r="X134">
        <v>0</v>
      </c>
      <c r="Y134">
        <v>0</v>
      </c>
      <c r="Z134">
        <v>8</v>
      </c>
      <c r="AA134">
        <v>5</v>
      </c>
      <c r="AB134">
        <v>14</v>
      </c>
      <c r="AC134">
        <f t="shared" ref="AC134:AC196" si="2">IF(SUM(S134:AB134)=0,1,0)</f>
        <v>0</v>
      </c>
    </row>
    <row r="135" spans="2:29">
      <c r="B135" s="13"/>
      <c r="C135" s="13" t="s">
        <v>98</v>
      </c>
      <c r="D135" s="13" t="s">
        <v>395</v>
      </c>
      <c r="E135">
        <v>49</v>
      </c>
      <c r="F135">
        <v>58</v>
      </c>
      <c r="G135">
        <v>47</v>
      </c>
      <c r="H135">
        <v>45</v>
      </c>
      <c r="I135">
        <v>53</v>
      </c>
      <c r="J135">
        <v>52</v>
      </c>
      <c r="K135">
        <v>46</v>
      </c>
      <c r="L135">
        <v>48</v>
      </c>
      <c r="M135">
        <v>63</v>
      </c>
      <c r="N135">
        <v>53</v>
      </c>
      <c r="P135" s="15" t="s">
        <v>303</v>
      </c>
      <c r="Q135" t="s">
        <v>65</v>
      </c>
      <c r="R135" s="13" t="s">
        <v>136</v>
      </c>
      <c r="S135">
        <v>1</v>
      </c>
      <c r="T135">
        <v>0</v>
      </c>
      <c r="U135">
        <v>1</v>
      </c>
      <c r="V135">
        <v>0</v>
      </c>
      <c r="W135">
        <v>0</v>
      </c>
      <c r="X135">
        <v>0</v>
      </c>
      <c r="Y135">
        <v>0</v>
      </c>
      <c r="Z135">
        <v>0</v>
      </c>
      <c r="AA135">
        <v>0</v>
      </c>
      <c r="AB135">
        <v>0</v>
      </c>
      <c r="AC135">
        <f t="shared" si="2"/>
        <v>0</v>
      </c>
    </row>
    <row r="136" spans="2:29">
      <c r="B136" s="13"/>
      <c r="C136" s="13" t="s">
        <v>101</v>
      </c>
      <c r="D136" s="13" t="s">
        <v>397</v>
      </c>
      <c r="E136">
        <v>75</v>
      </c>
      <c r="F136">
        <v>78</v>
      </c>
      <c r="G136">
        <v>102</v>
      </c>
      <c r="H136">
        <v>79</v>
      </c>
      <c r="I136">
        <v>93</v>
      </c>
      <c r="J136">
        <v>92</v>
      </c>
      <c r="K136">
        <v>90</v>
      </c>
      <c r="L136">
        <v>103</v>
      </c>
      <c r="M136">
        <v>88</v>
      </c>
      <c r="N136">
        <v>78</v>
      </c>
      <c r="P136" s="15" t="s">
        <v>303</v>
      </c>
      <c r="Q136" t="s">
        <v>65</v>
      </c>
      <c r="R136" s="13" t="s">
        <v>147</v>
      </c>
      <c r="S136">
        <v>2</v>
      </c>
      <c r="T136">
        <v>0</v>
      </c>
      <c r="U136">
        <v>0</v>
      </c>
      <c r="V136">
        <v>0</v>
      </c>
      <c r="W136">
        <v>0</v>
      </c>
      <c r="X136">
        <v>0</v>
      </c>
      <c r="Y136">
        <v>0</v>
      </c>
      <c r="Z136">
        <v>0</v>
      </c>
      <c r="AA136">
        <v>0</v>
      </c>
      <c r="AB136">
        <v>0</v>
      </c>
      <c r="AC136">
        <f t="shared" si="2"/>
        <v>0</v>
      </c>
    </row>
    <row r="137" spans="2:29">
      <c r="B137" s="13"/>
      <c r="C137" s="13" t="s">
        <v>100</v>
      </c>
      <c r="D137" s="13" t="s">
        <v>396</v>
      </c>
      <c r="E137">
        <v>108</v>
      </c>
      <c r="F137">
        <v>84</v>
      </c>
      <c r="G137">
        <v>82</v>
      </c>
      <c r="H137">
        <v>79</v>
      </c>
      <c r="I137">
        <v>81</v>
      </c>
      <c r="J137">
        <v>79</v>
      </c>
      <c r="K137">
        <v>66</v>
      </c>
      <c r="L137">
        <v>67</v>
      </c>
      <c r="M137">
        <v>77</v>
      </c>
      <c r="N137">
        <v>64</v>
      </c>
      <c r="P137" s="15" t="s">
        <v>303</v>
      </c>
      <c r="Q137" t="s">
        <v>65</v>
      </c>
      <c r="R137" s="13" t="s">
        <v>137</v>
      </c>
      <c r="S137">
        <v>13</v>
      </c>
      <c r="T137">
        <v>22</v>
      </c>
      <c r="U137">
        <v>14</v>
      </c>
      <c r="V137">
        <v>24</v>
      </c>
      <c r="W137">
        <v>22</v>
      </c>
      <c r="X137">
        <v>19</v>
      </c>
      <c r="Y137">
        <v>17</v>
      </c>
      <c r="Z137">
        <v>20</v>
      </c>
      <c r="AA137">
        <v>19</v>
      </c>
      <c r="AB137">
        <v>9</v>
      </c>
      <c r="AC137">
        <f t="shared" si="2"/>
        <v>0</v>
      </c>
    </row>
    <row r="138" spans="2:29">
      <c r="B138" s="13"/>
      <c r="C138" s="13" t="s">
        <v>102</v>
      </c>
      <c r="D138" s="13" t="s">
        <v>398</v>
      </c>
      <c r="E138">
        <v>35</v>
      </c>
      <c r="F138">
        <v>38</v>
      </c>
      <c r="G138">
        <v>34</v>
      </c>
      <c r="H138">
        <v>43</v>
      </c>
      <c r="I138">
        <v>41</v>
      </c>
      <c r="J138">
        <v>47</v>
      </c>
      <c r="K138">
        <v>52</v>
      </c>
      <c r="L138">
        <v>43</v>
      </c>
      <c r="M138">
        <v>48</v>
      </c>
      <c r="N138">
        <v>45</v>
      </c>
      <c r="P138" s="15" t="s">
        <v>303</v>
      </c>
      <c r="Q138" t="s">
        <v>65</v>
      </c>
      <c r="R138" s="13" t="s">
        <v>462</v>
      </c>
      <c r="S138">
        <v>0</v>
      </c>
      <c r="T138">
        <v>0</v>
      </c>
      <c r="U138">
        <v>0</v>
      </c>
      <c r="V138">
        <v>0</v>
      </c>
      <c r="W138">
        <v>0</v>
      </c>
      <c r="X138">
        <v>0</v>
      </c>
      <c r="Y138">
        <v>0</v>
      </c>
      <c r="Z138">
        <v>0</v>
      </c>
      <c r="AA138">
        <v>0</v>
      </c>
      <c r="AB138">
        <v>3</v>
      </c>
      <c r="AC138">
        <f t="shared" si="2"/>
        <v>0</v>
      </c>
    </row>
    <row r="139" spans="2:29">
      <c r="B139" s="13"/>
      <c r="C139" s="13" t="s">
        <v>103</v>
      </c>
      <c r="D139" s="13" t="s">
        <v>400</v>
      </c>
      <c r="E139">
        <v>89</v>
      </c>
      <c r="F139">
        <v>87</v>
      </c>
      <c r="G139">
        <v>70</v>
      </c>
      <c r="H139">
        <v>85</v>
      </c>
      <c r="I139">
        <v>83</v>
      </c>
      <c r="J139">
        <v>74</v>
      </c>
      <c r="K139">
        <v>70</v>
      </c>
      <c r="L139">
        <v>105</v>
      </c>
      <c r="M139">
        <v>93</v>
      </c>
      <c r="N139">
        <v>74</v>
      </c>
      <c r="P139" s="15" t="s">
        <v>303</v>
      </c>
      <c r="Q139" t="s">
        <v>65</v>
      </c>
      <c r="R139" s="13" t="s">
        <v>140</v>
      </c>
      <c r="S139">
        <v>5</v>
      </c>
      <c r="T139">
        <v>16</v>
      </c>
      <c r="U139">
        <v>12</v>
      </c>
      <c r="V139">
        <v>15</v>
      </c>
      <c r="W139">
        <v>10</v>
      </c>
      <c r="X139">
        <v>25</v>
      </c>
      <c r="Y139">
        <v>21</v>
      </c>
      <c r="Z139">
        <v>13</v>
      </c>
      <c r="AA139">
        <v>14</v>
      </c>
      <c r="AB139">
        <v>15</v>
      </c>
      <c r="AC139">
        <f t="shared" si="2"/>
        <v>0</v>
      </c>
    </row>
    <row r="140" spans="2:29">
      <c r="B140" s="13"/>
      <c r="C140" s="13" t="s">
        <v>99</v>
      </c>
      <c r="D140" s="13" t="s">
        <v>588</v>
      </c>
      <c r="E140">
        <v>1</v>
      </c>
      <c r="F140">
        <v>4</v>
      </c>
      <c r="G140">
        <v>2</v>
      </c>
      <c r="H140">
        <v>2</v>
      </c>
      <c r="I140">
        <v>2</v>
      </c>
      <c r="J140">
        <v>2</v>
      </c>
      <c r="K140">
        <v>3</v>
      </c>
      <c r="L140">
        <v>2</v>
      </c>
      <c r="M140">
        <v>11</v>
      </c>
      <c r="N140">
        <v>4</v>
      </c>
      <c r="P140" s="15" t="s">
        <v>303</v>
      </c>
      <c r="Q140" t="s">
        <v>65</v>
      </c>
      <c r="R140" s="13" t="s">
        <v>127</v>
      </c>
      <c r="S140">
        <v>8</v>
      </c>
      <c r="T140">
        <v>4</v>
      </c>
      <c r="U140">
        <v>2</v>
      </c>
      <c r="V140">
        <v>3</v>
      </c>
      <c r="W140">
        <v>3</v>
      </c>
      <c r="X140">
        <v>1</v>
      </c>
      <c r="Y140">
        <v>0</v>
      </c>
      <c r="Z140">
        <v>2</v>
      </c>
      <c r="AA140">
        <v>1</v>
      </c>
      <c r="AB140">
        <v>1</v>
      </c>
      <c r="AC140">
        <f t="shared" si="2"/>
        <v>0</v>
      </c>
    </row>
    <row r="141" spans="2:29">
      <c r="B141" s="13"/>
      <c r="C141" s="13" t="s">
        <v>589</v>
      </c>
      <c r="D141" s="13" t="s">
        <v>590</v>
      </c>
      <c r="E141">
        <v>0</v>
      </c>
      <c r="F141">
        <v>0</v>
      </c>
      <c r="G141">
        <v>0</v>
      </c>
      <c r="H141">
        <v>0</v>
      </c>
      <c r="I141">
        <v>0</v>
      </c>
      <c r="J141">
        <v>0</v>
      </c>
      <c r="K141">
        <v>0</v>
      </c>
      <c r="L141">
        <v>0</v>
      </c>
      <c r="M141">
        <v>0</v>
      </c>
      <c r="N141">
        <v>0</v>
      </c>
      <c r="P141" s="15" t="s">
        <v>303</v>
      </c>
      <c r="Q141" t="s">
        <v>65</v>
      </c>
      <c r="R141" s="13" t="s">
        <v>142</v>
      </c>
      <c r="S141">
        <v>10</v>
      </c>
      <c r="T141">
        <v>4</v>
      </c>
      <c r="U141">
        <v>4</v>
      </c>
      <c r="V141">
        <v>9</v>
      </c>
      <c r="W141">
        <v>6</v>
      </c>
      <c r="X141">
        <v>1</v>
      </c>
      <c r="Y141">
        <v>8</v>
      </c>
      <c r="Z141">
        <v>9</v>
      </c>
      <c r="AA141">
        <v>7</v>
      </c>
      <c r="AB141">
        <v>5</v>
      </c>
      <c r="AC141">
        <f t="shared" si="2"/>
        <v>0</v>
      </c>
    </row>
    <row r="142" spans="2:29">
      <c r="B142" s="13"/>
      <c r="C142" s="13" t="s">
        <v>591</v>
      </c>
      <c r="D142" s="13" t="s">
        <v>592</v>
      </c>
      <c r="E142">
        <v>0</v>
      </c>
      <c r="F142">
        <v>0</v>
      </c>
      <c r="G142">
        <v>0</v>
      </c>
      <c r="H142">
        <v>0</v>
      </c>
      <c r="I142">
        <v>0</v>
      </c>
      <c r="J142">
        <v>0</v>
      </c>
      <c r="K142">
        <v>0</v>
      </c>
      <c r="L142">
        <v>0</v>
      </c>
      <c r="M142">
        <v>0</v>
      </c>
      <c r="N142">
        <v>0</v>
      </c>
      <c r="P142" s="15" t="s">
        <v>303</v>
      </c>
      <c r="Q142" t="s">
        <v>65</v>
      </c>
      <c r="R142" s="13" t="s">
        <v>141</v>
      </c>
      <c r="S142">
        <v>0</v>
      </c>
      <c r="T142">
        <v>5</v>
      </c>
      <c r="U142">
        <v>3</v>
      </c>
      <c r="V142">
        <v>5</v>
      </c>
      <c r="W142">
        <v>1</v>
      </c>
      <c r="X142">
        <v>2</v>
      </c>
      <c r="Y142">
        <v>1</v>
      </c>
      <c r="Z142">
        <v>1</v>
      </c>
      <c r="AA142">
        <v>2</v>
      </c>
      <c r="AB142">
        <v>3</v>
      </c>
      <c r="AC142">
        <f t="shared" si="2"/>
        <v>0</v>
      </c>
    </row>
    <row r="143" spans="2:29">
      <c r="B143" s="13"/>
      <c r="C143" s="13" t="s">
        <v>104</v>
      </c>
      <c r="D143" s="13" t="s">
        <v>402</v>
      </c>
      <c r="E143">
        <v>26</v>
      </c>
      <c r="F143">
        <v>32</v>
      </c>
      <c r="G143">
        <v>38</v>
      </c>
      <c r="H143">
        <v>38</v>
      </c>
      <c r="I143">
        <v>41</v>
      </c>
      <c r="J143">
        <v>38</v>
      </c>
      <c r="K143">
        <v>38</v>
      </c>
      <c r="L143">
        <v>31</v>
      </c>
      <c r="M143">
        <v>44</v>
      </c>
      <c r="N143">
        <v>29</v>
      </c>
      <c r="P143" s="15" t="s">
        <v>303</v>
      </c>
      <c r="Q143" t="s">
        <v>65</v>
      </c>
      <c r="R143" s="13" t="s">
        <v>143</v>
      </c>
      <c r="S143">
        <v>15</v>
      </c>
      <c r="T143">
        <v>17</v>
      </c>
      <c r="U143">
        <v>27</v>
      </c>
      <c r="V143">
        <v>9</v>
      </c>
      <c r="W143">
        <v>11</v>
      </c>
      <c r="X143">
        <v>10</v>
      </c>
      <c r="Y143">
        <v>12</v>
      </c>
      <c r="Z143">
        <v>12</v>
      </c>
      <c r="AA143">
        <v>3</v>
      </c>
      <c r="AB143">
        <v>13</v>
      </c>
      <c r="AC143">
        <f t="shared" si="2"/>
        <v>0</v>
      </c>
    </row>
    <row r="144" spans="2:29">
      <c r="B144" s="13"/>
      <c r="C144" s="13" t="s">
        <v>105</v>
      </c>
      <c r="D144" s="13" t="s">
        <v>404</v>
      </c>
      <c r="E144">
        <v>7</v>
      </c>
      <c r="F144">
        <v>9</v>
      </c>
      <c r="G144">
        <v>11</v>
      </c>
      <c r="H144">
        <v>11</v>
      </c>
      <c r="I144">
        <v>21</v>
      </c>
      <c r="J144">
        <v>17</v>
      </c>
      <c r="K144">
        <v>11</v>
      </c>
      <c r="L144">
        <v>3</v>
      </c>
      <c r="M144">
        <v>6</v>
      </c>
      <c r="N144">
        <v>7</v>
      </c>
      <c r="P144" s="15" t="s">
        <v>303</v>
      </c>
      <c r="Q144" t="s">
        <v>65</v>
      </c>
      <c r="R144" s="13" t="s">
        <v>149</v>
      </c>
      <c r="S144">
        <v>4</v>
      </c>
      <c r="T144">
        <v>7</v>
      </c>
      <c r="U144">
        <v>7</v>
      </c>
      <c r="V144">
        <v>8</v>
      </c>
      <c r="W144">
        <v>2</v>
      </c>
      <c r="X144">
        <v>4</v>
      </c>
      <c r="Y144">
        <v>9</v>
      </c>
      <c r="Z144">
        <v>5</v>
      </c>
      <c r="AA144">
        <v>2</v>
      </c>
      <c r="AB144">
        <v>0</v>
      </c>
      <c r="AC144">
        <f t="shared" si="2"/>
        <v>0</v>
      </c>
    </row>
    <row r="145" spans="2:29">
      <c r="B145" s="13"/>
      <c r="C145" s="13" t="s">
        <v>106</v>
      </c>
      <c r="D145" s="13" t="s">
        <v>405</v>
      </c>
      <c r="E145">
        <v>4</v>
      </c>
      <c r="F145">
        <v>2</v>
      </c>
      <c r="G145">
        <v>1</v>
      </c>
      <c r="H145">
        <v>5</v>
      </c>
      <c r="I145">
        <v>7</v>
      </c>
      <c r="J145">
        <v>2</v>
      </c>
      <c r="K145">
        <v>2</v>
      </c>
      <c r="L145">
        <v>1</v>
      </c>
      <c r="M145">
        <v>5</v>
      </c>
      <c r="N145">
        <v>3</v>
      </c>
      <c r="P145" s="15" t="s">
        <v>303</v>
      </c>
      <c r="Q145" t="s">
        <v>65</v>
      </c>
      <c r="R145" s="13" t="s">
        <v>150</v>
      </c>
      <c r="S145">
        <v>13</v>
      </c>
      <c r="T145">
        <v>7</v>
      </c>
      <c r="U145">
        <v>8</v>
      </c>
      <c r="V145">
        <v>5</v>
      </c>
      <c r="W145">
        <v>7</v>
      </c>
      <c r="X145">
        <v>4</v>
      </c>
      <c r="Y145">
        <v>6</v>
      </c>
      <c r="Z145">
        <v>3</v>
      </c>
      <c r="AA145">
        <v>6</v>
      </c>
      <c r="AB145">
        <v>6</v>
      </c>
      <c r="AC145">
        <f t="shared" si="2"/>
        <v>0</v>
      </c>
    </row>
    <row r="146" spans="2:29">
      <c r="B146" s="13"/>
      <c r="C146" s="13" t="s">
        <v>459</v>
      </c>
      <c r="D146" s="13" t="s">
        <v>593</v>
      </c>
      <c r="E146">
        <v>0</v>
      </c>
      <c r="F146">
        <v>0</v>
      </c>
      <c r="G146">
        <v>0</v>
      </c>
      <c r="H146">
        <v>0</v>
      </c>
      <c r="I146">
        <v>0</v>
      </c>
      <c r="J146">
        <v>0</v>
      </c>
      <c r="K146">
        <v>0</v>
      </c>
      <c r="L146">
        <v>0</v>
      </c>
      <c r="M146">
        <v>1</v>
      </c>
      <c r="N146">
        <v>1</v>
      </c>
      <c r="P146" s="15" t="s">
        <v>303</v>
      </c>
      <c r="Q146" t="s">
        <v>65</v>
      </c>
      <c r="R146" s="13" t="s">
        <v>146</v>
      </c>
      <c r="S146">
        <v>3</v>
      </c>
      <c r="T146">
        <v>4</v>
      </c>
      <c r="U146">
        <v>3</v>
      </c>
      <c r="V146">
        <v>2</v>
      </c>
      <c r="W146">
        <v>7</v>
      </c>
      <c r="X146">
        <v>4</v>
      </c>
      <c r="Y146">
        <v>4</v>
      </c>
      <c r="Z146">
        <v>2</v>
      </c>
      <c r="AA146">
        <v>2</v>
      </c>
      <c r="AB146">
        <v>4</v>
      </c>
      <c r="AC146">
        <f t="shared" si="2"/>
        <v>0</v>
      </c>
    </row>
    <row r="147" spans="2:29">
      <c r="B147" s="13"/>
      <c r="C147" s="13" t="s">
        <v>109</v>
      </c>
      <c r="D147" s="13" t="s">
        <v>410</v>
      </c>
      <c r="E147">
        <v>22</v>
      </c>
      <c r="F147">
        <v>26</v>
      </c>
      <c r="G147">
        <v>29</v>
      </c>
      <c r="H147">
        <v>25</v>
      </c>
      <c r="I147">
        <v>30</v>
      </c>
      <c r="J147">
        <v>34</v>
      </c>
      <c r="K147">
        <v>29</v>
      </c>
      <c r="L147">
        <v>23</v>
      </c>
      <c r="M147">
        <v>20</v>
      </c>
      <c r="N147">
        <v>21</v>
      </c>
      <c r="P147" s="15" t="s">
        <v>303</v>
      </c>
      <c r="Q147" t="s">
        <v>65</v>
      </c>
      <c r="R147" s="13" t="s">
        <v>94</v>
      </c>
      <c r="S147">
        <v>10</v>
      </c>
      <c r="T147">
        <v>8</v>
      </c>
      <c r="U147">
        <v>11</v>
      </c>
      <c r="V147">
        <v>17</v>
      </c>
      <c r="W147">
        <v>15</v>
      </c>
      <c r="X147">
        <v>25</v>
      </c>
      <c r="Y147">
        <v>3</v>
      </c>
      <c r="Z147">
        <v>0</v>
      </c>
      <c r="AA147">
        <v>0</v>
      </c>
      <c r="AB147">
        <v>0</v>
      </c>
      <c r="AC147">
        <f t="shared" si="2"/>
        <v>0</v>
      </c>
    </row>
    <row r="148" spans="2:29">
      <c r="B148" s="13"/>
      <c r="C148" s="13" t="s">
        <v>107</v>
      </c>
      <c r="D148" s="13" t="s">
        <v>408</v>
      </c>
      <c r="E148">
        <v>187</v>
      </c>
      <c r="F148">
        <v>208</v>
      </c>
      <c r="G148">
        <v>249</v>
      </c>
      <c r="H148">
        <v>220</v>
      </c>
      <c r="I148">
        <v>264</v>
      </c>
      <c r="J148">
        <v>294</v>
      </c>
      <c r="K148">
        <v>282</v>
      </c>
      <c r="L148">
        <v>263</v>
      </c>
      <c r="M148">
        <v>266</v>
      </c>
      <c r="N148">
        <v>274</v>
      </c>
      <c r="P148" s="15" t="s">
        <v>303</v>
      </c>
      <c r="Q148" t="s">
        <v>65</v>
      </c>
      <c r="R148" s="13" t="s">
        <v>135</v>
      </c>
      <c r="S148">
        <v>5</v>
      </c>
      <c r="T148">
        <v>6</v>
      </c>
      <c r="U148">
        <v>7</v>
      </c>
      <c r="V148">
        <v>4</v>
      </c>
      <c r="W148">
        <v>4</v>
      </c>
      <c r="X148">
        <v>3</v>
      </c>
      <c r="Y148">
        <v>2</v>
      </c>
      <c r="Z148">
        <v>0</v>
      </c>
      <c r="AA148">
        <v>1</v>
      </c>
      <c r="AB148">
        <v>4</v>
      </c>
      <c r="AC148">
        <f t="shared" si="2"/>
        <v>0</v>
      </c>
    </row>
    <row r="149" spans="2:29">
      <c r="B149" s="13"/>
      <c r="C149" s="13" t="s">
        <v>110</v>
      </c>
      <c r="D149" s="13" t="s">
        <v>594</v>
      </c>
      <c r="E149">
        <v>0</v>
      </c>
      <c r="F149">
        <v>0</v>
      </c>
      <c r="G149">
        <v>0</v>
      </c>
      <c r="H149">
        <v>0</v>
      </c>
      <c r="I149">
        <v>0</v>
      </c>
      <c r="J149">
        <v>0</v>
      </c>
      <c r="K149">
        <v>25</v>
      </c>
      <c r="L149">
        <v>50</v>
      </c>
      <c r="M149">
        <v>36</v>
      </c>
      <c r="N149">
        <v>23</v>
      </c>
      <c r="P149" s="15" t="s">
        <v>303</v>
      </c>
      <c r="Q149" t="s">
        <v>65</v>
      </c>
      <c r="R149" s="13" t="s">
        <v>144</v>
      </c>
      <c r="S149">
        <v>6</v>
      </c>
      <c r="T149">
        <v>7</v>
      </c>
      <c r="U149">
        <v>12</v>
      </c>
      <c r="V149">
        <v>6</v>
      </c>
      <c r="W149">
        <v>7</v>
      </c>
      <c r="X149">
        <v>2</v>
      </c>
      <c r="Y149">
        <v>11</v>
      </c>
      <c r="Z149">
        <v>4</v>
      </c>
      <c r="AA149">
        <v>3</v>
      </c>
      <c r="AB149">
        <v>4</v>
      </c>
      <c r="AC149">
        <f t="shared" si="2"/>
        <v>0</v>
      </c>
    </row>
    <row r="150" spans="2:29">
      <c r="B150" s="13"/>
      <c r="C150" s="13" t="s">
        <v>361</v>
      </c>
      <c r="D150" s="13" t="s">
        <v>595</v>
      </c>
      <c r="E150">
        <v>0</v>
      </c>
      <c r="F150">
        <v>0</v>
      </c>
      <c r="G150">
        <v>0</v>
      </c>
      <c r="H150">
        <v>0</v>
      </c>
      <c r="I150">
        <v>0</v>
      </c>
      <c r="J150">
        <v>0</v>
      </c>
      <c r="K150">
        <v>0</v>
      </c>
      <c r="L150">
        <v>0</v>
      </c>
      <c r="M150">
        <v>0</v>
      </c>
      <c r="N150">
        <v>0</v>
      </c>
      <c r="P150" s="15" t="s">
        <v>303</v>
      </c>
      <c r="Q150" t="s">
        <v>65</v>
      </c>
      <c r="R150" s="13" t="s">
        <v>148</v>
      </c>
      <c r="S150">
        <v>0</v>
      </c>
      <c r="T150">
        <v>0</v>
      </c>
      <c r="U150">
        <v>1</v>
      </c>
      <c r="V150">
        <v>3</v>
      </c>
      <c r="W150">
        <v>1</v>
      </c>
      <c r="X150">
        <v>3</v>
      </c>
      <c r="Y150">
        <v>2</v>
      </c>
      <c r="Z150">
        <v>3</v>
      </c>
      <c r="AA150">
        <v>6</v>
      </c>
      <c r="AB150">
        <v>7</v>
      </c>
      <c r="AC150">
        <f t="shared" si="2"/>
        <v>0</v>
      </c>
    </row>
    <row r="151" spans="2:29">
      <c r="B151" s="13"/>
      <c r="C151" s="13" t="s">
        <v>108</v>
      </c>
      <c r="D151" s="13" t="s">
        <v>409</v>
      </c>
      <c r="E151">
        <v>0</v>
      </c>
      <c r="F151">
        <v>0</v>
      </c>
      <c r="G151">
        <v>0</v>
      </c>
      <c r="H151">
        <v>0</v>
      </c>
      <c r="I151">
        <v>0</v>
      </c>
      <c r="J151">
        <v>0</v>
      </c>
      <c r="K151">
        <v>2</v>
      </c>
      <c r="L151">
        <v>2</v>
      </c>
      <c r="M151">
        <v>1</v>
      </c>
      <c r="N151">
        <v>4</v>
      </c>
      <c r="P151" s="15" t="s">
        <v>303</v>
      </c>
      <c r="Q151" t="s">
        <v>65</v>
      </c>
      <c r="R151" s="13" t="s">
        <v>359</v>
      </c>
      <c r="S151">
        <v>0</v>
      </c>
      <c r="T151">
        <v>0</v>
      </c>
      <c r="U151">
        <v>0</v>
      </c>
      <c r="V151">
        <v>0</v>
      </c>
      <c r="W151">
        <v>0</v>
      </c>
      <c r="X151">
        <v>0</v>
      </c>
      <c r="Y151">
        <v>0</v>
      </c>
      <c r="Z151">
        <v>2</v>
      </c>
      <c r="AA151">
        <v>3</v>
      </c>
      <c r="AB151">
        <v>10</v>
      </c>
      <c r="AC151">
        <f t="shared" si="2"/>
        <v>0</v>
      </c>
    </row>
    <row r="152" spans="2:29">
      <c r="B152" s="13"/>
      <c r="C152" s="13" t="s">
        <v>486</v>
      </c>
      <c r="D152" s="13" t="s">
        <v>596</v>
      </c>
      <c r="E152">
        <v>0</v>
      </c>
      <c r="F152">
        <v>0</v>
      </c>
      <c r="G152">
        <v>0</v>
      </c>
      <c r="H152">
        <v>0</v>
      </c>
      <c r="I152">
        <v>0</v>
      </c>
      <c r="J152">
        <v>0</v>
      </c>
      <c r="K152">
        <v>0</v>
      </c>
      <c r="L152">
        <v>0</v>
      </c>
      <c r="M152">
        <v>0</v>
      </c>
      <c r="N152">
        <v>2</v>
      </c>
      <c r="P152" s="15" t="s">
        <v>303</v>
      </c>
      <c r="Q152" t="s">
        <v>65</v>
      </c>
      <c r="R152" s="13" t="s">
        <v>130</v>
      </c>
      <c r="S152">
        <v>0</v>
      </c>
      <c r="T152">
        <v>0</v>
      </c>
      <c r="U152">
        <v>3</v>
      </c>
      <c r="V152">
        <v>1</v>
      </c>
      <c r="W152">
        <v>0</v>
      </c>
      <c r="X152">
        <v>1</v>
      </c>
      <c r="Y152">
        <v>0</v>
      </c>
      <c r="Z152">
        <v>0</v>
      </c>
      <c r="AA152">
        <v>1</v>
      </c>
      <c r="AB152">
        <v>1</v>
      </c>
      <c r="AC152">
        <f t="shared" si="2"/>
        <v>0</v>
      </c>
    </row>
    <row r="153" spans="2:29">
      <c r="B153" s="13"/>
      <c r="C153" s="13" t="s">
        <v>111</v>
      </c>
      <c r="D153" s="13" t="s">
        <v>597</v>
      </c>
      <c r="E153">
        <v>0</v>
      </c>
      <c r="F153">
        <v>0</v>
      </c>
      <c r="G153">
        <v>0</v>
      </c>
      <c r="H153">
        <v>0</v>
      </c>
      <c r="I153">
        <v>0</v>
      </c>
      <c r="J153">
        <v>0</v>
      </c>
      <c r="K153">
        <v>2</v>
      </c>
      <c r="L153">
        <v>2</v>
      </c>
      <c r="M153">
        <v>1</v>
      </c>
      <c r="N153">
        <v>0</v>
      </c>
      <c r="P153" s="15" t="s">
        <v>303</v>
      </c>
      <c r="Q153" t="s">
        <v>65</v>
      </c>
      <c r="R153" s="13" t="s">
        <v>134</v>
      </c>
      <c r="S153">
        <v>2</v>
      </c>
      <c r="T153">
        <v>9</v>
      </c>
      <c r="U153">
        <v>6</v>
      </c>
      <c r="V153">
        <v>3</v>
      </c>
      <c r="W153">
        <v>1</v>
      </c>
      <c r="X153">
        <v>7</v>
      </c>
      <c r="Y153">
        <v>5</v>
      </c>
      <c r="Z153">
        <v>5</v>
      </c>
      <c r="AA153">
        <v>3</v>
      </c>
      <c r="AB153">
        <v>3</v>
      </c>
      <c r="AC153">
        <f t="shared" si="2"/>
        <v>0</v>
      </c>
    </row>
    <row r="154" spans="2:29">
      <c r="B154" s="13" t="s">
        <v>44</v>
      </c>
      <c r="C154" s="13"/>
      <c r="E154" t="s">
        <v>371</v>
      </c>
      <c r="F154" t="s">
        <v>371</v>
      </c>
      <c r="G154" t="s">
        <v>371</v>
      </c>
      <c r="H154" t="s">
        <v>371</v>
      </c>
      <c r="I154" t="s">
        <v>371</v>
      </c>
      <c r="J154" t="s">
        <v>371</v>
      </c>
      <c r="K154" t="s">
        <v>371</v>
      </c>
      <c r="L154" t="s">
        <v>371</v>
      </c>
      <c r="M154" t="s">
        <v>371</v>
      </c>
      <c r="N154" t="s">
        <v>371</v>
      </c>
      <c r="P154" s="15" t="s">
        <v>303</v>
      </c>
      <c r="Q154" t="s">
        <v>81</v>
      </c>
      <c r="R154" s="13" t="s">
        <v>95</v>
      </c>
      <c r="S154">
        <v>30</v>
      </c>
      <c r="T154">
        <v>32</v>
      </c>
      <c r="U154">
        <v>17</v>
      </c>
      <c r="V154">
        <v>19</v>
      </c>
      <c r="W154">
        <v>21</v>
      </c>
      <c r="X154">
        <v>17</v>
      </c>
      <c r="Y154">
        <v>1</v>
      </c>
      <c r="Z154">
        <v>0</v>
      </c>
      <c r="AA154">
        <v>0</v>
      </c>
      <c r="AB154">
        <v>0</v>
      </c>
      <c r="AC154">
        <f t="shared" si="2"/>
        <v>0</v>
      </c>
    </row>
    <row r="155" spans="2:29">
      <c r="B155" s="13" t="s">
        <v>45</v>
      </c>
      <c r="C155" s="13"/>
      <c r="E155">
        <v>605</v>
      </c>
      <c r="F155">
        <v>629</v>
      </c>
      <c r="G155">
        <v>667</v>
      </c>
      <c r="H155">
        <v>637</v>
      </c>
      <c r="I155">
        <v>719</v>
      </c>
      <c r="J155">
        <v>734</v>
      </c>
      <c r="K155">
        <v>724</v>
      </c>
      <c r="L155">
        <v>744</v>
      </c>
      <c r="M155">
        <v>761</v>
      </c>
      <c r="N155">
        <v>687</v>
      </c>
      <c r="P155" s="15" t="s">
        <v>303</v>
      </c>
      <c r="Q155" t="s">
        <v>81</v>
      </c>
      <c r="R155" s="13" t="s">
        <v>119</v>
      </c>
      <c r="S155">
        <v>10</v>
      </c>
      <c r="T155">
        <v>9</v>
      </c>
      <c r="U155">
        <v>3</v>
      </c>
      <c r="V155">
        <v>5</v>
      </c>
      <c r="W155">
        <v>2</v>
      </c>
      <c r="X155">
        <v>8</v>
      </c>
      <c r="Y155">
        <v>0</v>
      </c>
      <c r="Z155">
        <v>0</v>
      </c>
      <c r="AA155">
        <v>0</v>
      </c>
      <c r="AB155">
        <v>0</v>
      </c>
      <c r="AC155">
        <f t="shared" si="2"/>
        <v>0</v>
      </c>
    </row>
    <row r="156" spans="2:29">
      <c r="B156" s="13"/>
      <c r="C156" s="13"/>
      <c r="P156" s="15" t="s">
        <v>303</v>
      </c>
      <c r="Q156" t="s">
        <v>81</v>
      </c>
      <c r="R156" s="13" t="s">
        <v>96</v>
      </c>
      <c r="S156">
        <v>15</v>
      </c>
      <c r="T156">
        <v>12</v>
      </c>
      <c r="U156">
        <v>5</v>
      </c>
      <c r="V156">
        <v>6</v>
      </c>
      <c r="W156">
        <v>11</v>
      </c>
      <c r="X156">
        <v>11</v>
      </c>
      <c r="Y156">
        <v>2</v>
      </c>
      <c r="Z156">
        <v>0</v>
      </c>
      <c r="AA156">
        <v>0</v>
      </c>
      <c r="AB156">
        <v>0</v>
      </c>
      <c r="AC156">
        <f t="shared" si="2"/>
        <v>0</v>
      </c>
    </row>
    <row r="157" spans="2:29">
      <c r="B157" s="13"/>
      <c r="C157" s="13"/>
      <c r="P157" s="15" t="s">
        <v>303</v>
      </c>
      <c r="Q157" t="s">
        <v>81</v>
      </c>
      <c r="R157" s="13" t="s">
        <v>151</v>
      </c>
      <c r="S157">
        <v>1</v>
      </c>
      <c r="T157">
        <v>0</v>
      </c>
      <c r="U157">
        <v>0</v>
      </c>
      <c r="V157">
        <v>0</v>
      </c>
      <c r="W157">
        <v>0</v>
      </c>
      <c r="X157">
        <v>0</v>
      </c>
      <c r="Y157">
        <v>0</v>
      </c>
      <c r="Z157">
        <v>0</v>
      </c>
      <c r="AA157">
        <v>0</v>
      </c>
      <c r="AB157">
        <v>0</v>
      </c>
      <c r="AC157">
        <f t="shared" si="2"/>
        <v>0</v>
      </c>
    </row>
    <row r="158" spans="2:29">
      <c r="B158" s="13" t="s">
        <v>54</v>
      </c>
      <c r="C158" s="13" t="s">
        <v>112</v>
      </c>
      <c r="D158" s="13" t="s">
        <v>598</v>
      </c>
      <c r="E158">
        <v>16</v>
      </c>
      <c r="F158">
        <v>10</v>
      </c>
      <c r="G158">
        <v>3</v>
      </c>
      <c r="H158">
        <v>3</v>
      </c>
      <c r="I158">
        <v>8</v>
      </c>
      <c r="J158">
        <v>4</v>
      </c>
      <c r="K158">
        <v>10</v>
      </c>
      <c r="L158">
        <v>10</v>
      </c>
      <c r="M158">
        <v>10</v>
      </c>
      <c r="N158">
        <v>21</v>
      </c>
      <c r="P158" s="15" t="s">
        <v>303</v>
      </c>
      <c r="Q158" t="s">
        <v>81</v>
      </c>
      <c r="R158" s="13" t="s">
        <v>152</v>
      </c>
      <c r="S158">
        <v>2</v>
      </c>
      <c r="T158">
        <v>0</v>
      </c>
      <c r="U158">
        <v>0</v>
      </c>
      <c r="V158">
        <v>0</v>
      </c>
      <c r="W158">
        <v>0</v>
      </c>
      <c r="X158">
        <v>0</v>
      </c>
      <c r="Y158">
        <v>0</v>
      </c>
      <c r="Z158">
        <v>0</v>
      </c>
      <c r="AA158">
        <v>0</v>
      </c>
      <c r="AB158">
        <v>0</v>
      </c>
      <c r="AC158">
        <f t="shared" si="2"/>
        <v>0</v>
      </c>
    </row>
    <row r="159" spans="2:29">
      <c r="B159" s="13"/>
      <c r="C159" s="13" t="s">
        <v>113</v>
      </c>
      <c r="D159" s="13" t="s">
        <v>414</v>
      </c>
      <c r="E159">
        <v>14</v>
      </c>
      <c r="F159">
        <v>28</v>
      </c>
      <c r="G159">
        <v>22</v>
      </c>
      <c r="H159">
        <v>19</v>
      </c>
      <c r="I159">
        <v>19</v>
      </c>
      <c r="J159">
        <v>21</v>
      </c>
      <c r="K159">
        <v>19</v>
      </c>
      <c r="L159">
        <v>20</v>
      </c>
      <c r="M159">
        <v>19</v>
      </c>
      <c r="N159">
        <v>17</v>
      </c>
      <c r="P159" s="15" t="s">
        <v>303</v>
      </c>
      <c r="Q159" t="s">
        <v>81</v>
      </c>
      <c r="R159" s="13" t="s">
        <v>110</v>
      </c>
      <c r="S159">
        <v>23</v>
      </c>
      <c r="T159">
        <v>34</v>
      </c>
      <c r="U159">
        <v>23</v>
      </c>
      <c r="V159">
        <v>26</v>
      </c>
      <c r="W159">
        <v>34</v>
      </c>
      <c r="X159">
        <v>38</v>
      </c>
      <c r="Y159">
        <v>3</v>
      </c>
      <c r="Z159">
        <v>0</v>
      </c>
      <c r="AA159">
        <v>0</v>
      </c>
      <c r="AB159">
        <v>0</v>
      </c>
      <c r="AC159">
        <f t="shared" si="2"/>
        <v>0</v>
      </c>
    </row>
    <row r="160" spans="2:29">
      <c r="B160" s="13"/>
      <c r="C160" s="13" t="s">
        <v>114</v>
      </c>
      <c r="D160" s="13" t="s">
        <v>599</v>
      </c>
      <c r="E160">
        <v>0</v>
      </c>
      <c r="F160">
        <v>0</v>
      </c>
      <c r="G160">
        <v>0</v>
      </c>
      <c r="H160">
        <v>0</v>
      </c>
      <c r="I160">
        <v>1</v>
      </c>
      <c r="J160">
        <v>1</v>
      </c>
      <c r="K160">
        <v>0</v>
      </c>
      <c r="L160">
        <v>1</v>
      </c>
      <c r="M160">
        <v>2</v>
      </c>
      <c r="N160">
        <v>1</v>
      </c>
      <c r="P160" s="15" t="s">
        <v>303</v>
      </c>
      <c r="Q160" t="s">
        <v>81</v>
      </c>
      <c r="R160" s="13" t="s">
        <v>111</v>
      </c>
      <c r="S160">
        <v>5</v>
      </c>
      <c r="T160">
        <v>5</v>
      </c>
      <c r="U160">
        <v>3</v>
      </c>
      <c r="V160">
        <v>2</v>
      </c>
      <c r="W160">
        <v>7</v>
      </c>
      <c r="X160">
        <v>3</v>
      </c>
      <c r="Y160">
        <v>1</v>
      </c>
      <c r="Z160">
        <v>0</v>
      </c>
      <c r="AA160">
        <v>0</v>
      </c>
      <c r="AB160">
        <v>0</v>
      </c>
      <c r="AC160">
        <f t="shared" si="2"/>
        <v>0</v>
      </c>
    </row>
    <row r="161" spans="2:29">
      <c r="B161" s="13"/>
      <c r="C161" s="13" t="s">
        <v>487</v>
      </c>
      <c r="D161" s="13" t="s">
        <v>600</v>
      </c>
      <c r="E161">
        <v>0</v>
      </c>
      <c r="F161">
        <v>0</v>
      </c>
      <c r="G161">
        <v>0</v>
      </c>
      <c r="H161">
        <v>0</v>
      </c>
      <c r="I161">
        <v>0</v>
      </c>
      <c r="J161">
        <v>0</v>
      </c>
      <c r="K161">
        <v>0</v>
      </c>
      <c r="L161">
        <v>0</v>
      </c>
      <c r="M161">
        <v>0</v>
      </c>
      <c r="N161">
        <v>1</v>
      </c>
      <c r="P161" s="15" t="s">
        <v>284</v>
      </c>
      <c r="Q161" t="s">
        <v>42</v>
      </c>
      <c r="R161" s="13" t="s">
        <v>82</v>
      </c>
      <c r="S161">
        <v>0</v>
      </c>
      <c r="T161">
        <v>0</v>
      </c>
      <c r="U161">
        <v>1</v>
      </c>
      <c r="V161">
        <v>3</v>
      </c>
      <c r="W161">
        <v>2</v>
      </c>
      <c r="X161">
        <v>1</v>
      </c>
      <c r="Y161">
        <v>2</v>
      </c>
      <c r="Z161">
        <v>1</v>
      </c>
      <c r="AA161">
        <v>1</v>
      </c>
      <c r="AB161">
        <v>1</v>
      </c>
      <c r="AC161">
        <f t="shared" si="2"/>
        <v>0</v>
      </c>
    </row>
    <row r="162" spans="2:29">
      <c r="B162" s="13"/>
      <c r="C162" s="13" t="s">
        <v>460</v>
      </c>
      <c r="D162" s="13" t="s">
        <v>601</v>
      </c>
      <c r="E162">
        <v>0</v>
      </c>
      <c r="F162">
        <v>0</v>
      </c>
      <c r="G162">
        <v>0</v>
      </c>
      <c r="H162">
        <v>0</v>
      </c>
      <c r="I162">
        <v>0</v>
      </c>
      <c r="J162">
        <v>0</v>
      </c>
      <c r="K162">
        <v>0</v>
      </c>
      <c r="L162">
        <v>0</v>
      </c>
      <c r="M162">
        <v>3</v>
      </c>
      <c r="N162">
        <v>15</v>
      </c>
      <c r="P162" s="15" t="s">
        <v>284</v>
      </c>
      <c r="Q162" t="s">
        <v>42</v>
      </c>
      <c r="R162" s="13" t="s">
        <v>84</v>
      </c>
      <c r="S162">
        <v>0</v>
      </c>
      <c r="T162">
        <v>0</v>
      </c>
      <c r="U162">
        <v>0</v>
      </c>
      <c r="V162">
        <v>0</v>
      </c>
      <c r="W162">
        <v>0</v>
      </c>
      <c r="X162">
        <v>1</v>
      </c>
      <c r="Y162">
        <v>0</v>
      </c>
      <c r="Z162">
        <v>1</v>
      </c>
      <c r="AA162">
        <v>1</v>
      </c>
      <c r="AB162">
        <v>0</v>
      </c>
      <c r="AC162">
        <f t="shared" si="2"/>
        <v>0</v>
      </c>
    </row>
    <row r="163" spans="2:29">
      <c r="B163" s="13"/>
      <c r="C163" s="13" t="s">
        <v>115</v>
      </c>
      <c r="D163" s="13" t="s">
        <v>602</v>
      </c>
      <c r="E163">
        <v>5</v>
      </c>
      <c r="F163">
        <v>12</v>
      </c>
      <c r="G163">
        <v>6</v>
      </c>
      <c r="H163">
        <v>8</v>
      </c>
      <c r="I163">
        <v>13</v>
      </c>
      <c r="J163">
        <v>11</v>
      </c>
      <c r="K163">
        <v>9</v>
      </c>
      <c r="L163">
        <v>10</v>
      </c>
      <c r="M163">
        <v>12</v>
      </c>
      <c r="N163">
        <v>2</v>
      </c>
      <c r="P163" s="15" t="s">
        <v>284</v>
      </c>
      <c r="Q163" t="s">
        <v>42</v>
      </c>
      <c r="R163" s="13" t="s">
        <v>86</v>
      </c>
      <c r="S163">
        <v>3</v>
      </c>
      <c r="T163">
        <v>3</v>
      </c>
      <c r="U163">
        <v>3</v>
      </c>
      <c r="V163">
        <v>4</v>
      </c>
      <c r="W163">
        <v>1</v>
      </c>
      <c r="X163">
        <v>1</v>
      </c>
      <c r="Y163">
        <v>1</v>
      </c>
      <c r="Z163">
        <v>2</v>
      </c>
      <c r="AA163">
        <v>0</v>
      </c>
      <c r="AB163">
        <v>5</v>
      </c>
      <c r="AC163">
        <f t="shared" si="2"/>
        <v>0</v>
      </c>
    </row>
    <row r="164" spans="2:29">
      <c r="B164" s="13"/>
      <c r="C164" s="13" t="s">
        <v>116</v>
      </c>
      <c r="D164" s="13" t="s">
        <v>603</v>
      </c>
      <c r="E164">
        <v>0</v>
      </c>
      <c r="F164">
        <v>0</v>
      </c>
      <c r="G164">
        <v>0</v>
      </c>
      <c r="H164">
        <v>0</v>
      </c>
      <c r="I164">
        <v>0</v>
      </c>
      <c r="J164">
        <v>0</v>
      </c>
      <c r="K164">
        <v>0</v>
      </c>
      <c r="L164">
        <v>0</v>
      </c>
      <c r="M164">
        <v>0</v>
      </c>
      <c r="N164">
        <v>0</v>
      </c>
      <c r="P164" s="15" t="s">
        <v>284</v>
      </c>
      <c r="Q164" t="s">
        <v>42</v>
      </c>
      <c r="R164" s="13" t="s">
        <v>87</v>
      </c>
      <c r="S164">
        <v>3</v>
      </c>
      <c r="T164">
        <v>3</v>
      </c>
      <c r="U164">
        <v>2</v>
      </c>
      <c r="V164">
        <v>5</v>
      </c>
      <c r="W164">
        <v>0</v>
      </c>
      <c r="X164">
        <v>1</v>
      </c>
      <c r="Y164">
        <v>1</v>
      </c>
      <c r="Z164">
        <v>0</v>
      </c>
      <c r="AA164">
        <v>0</v>
      </c>
      <c r="AB164">
        <v>1</v>
      </c>
      <c r="AC164">
        <f t="shared" si="2"/>
        <v>0</v>
      </c>
    </row>
    <row r="165" spans="2:29">
      <c r="B165" s="13" t="s">
        <v>44</v>
      </c>
      <c r="C165" s="13"/>
      <c r="E165" t="s">
        <v>371</v>
      </c>
      <c r="F165" t="s">
        <v>371</v>
      </c>
      <c r="G165" t="s">
        <v>371</v>
      </c>
      <c r="H165" t="s">
        <v>371</v>
      </c>
      <c r="I165" t="s">
        <v>371</v>
      </c>
      <c r="J165" t="s">
        <v>371</v>
      </c>
      <c r="K165" t="s">
        <v>371</v>
      </c>
      <c r="L165" t="s">
        <v>371</v>
      </c>
      <c r="M165" t="s">
        <v>371</v>
      </c>
      <c r="N165" t="s">
        <v>371</v>
      </c>
      <c r="P165" s="15" t="s">
        <v>284</v>
      </c>
      <c r="Q165" t="s">
        <v>42</v>
      </c>
      <c r="R165" s="13" t="s">
        <v>88</v>
      </c>
      <c r="S165">
        <v>0</v>
      </c>
      <c r="T165">
        <v>0</v>
      </c>
      <c r="U165">
        <v>2</v>
      </c>
      <c r="V165">
        <v>5</v>
      </c>
      <c r="W165">
        <v>2</v>
      </c>
      <c r="X165">
        <v>2</v>
      </c>
      <c r="Y165">
        <v>3</v>
      </c>
      <c r="Z165">
        <v>2</v>
      </c>
      <c r="AA165">
        <v>0</v>
      </c>
      <c r="AB165">
        <v>0</v>
      </c>
      <c r="AC165">
        <f t="shared" si="2"/>
        <v>0</v>
      </c>
    </row>
    <row r="166" spans="2:29">
      <c r="B166" s="13" t="s">
        <v>45</v>
      </c>
      <c r="C166" s="13"/>
      <c r="E166">
        <v>35</v>
      </c>
      <c r="F166">
        <v>50</v>
      </c>
      <c r="G166">
        <v>31</v>
      </c>
      <c r="H166">
        <v>30</v>
      </c>
      <c r="I166">
        <v>41</v>
      </c>
      <c r="J166">
        <v>37</v>
      </c>
      <c r="K166">
        <v>38</v>
      </c>
      <c r="L166">
        <v>41</v>
      </c>
      <c r="M166">
        <v>46</v>
      </c>
      <c r="N166">
        <v>57</v>
      </c>
      <c r="P166" s="15" t="s">
        <v>284</v>
      </c>
      <c r="Q166" t="s">
        <v>42</v>
      </c>
      <c r="R166" s="13" t="s">
        <v>89</v>
      </c>
      <c r="S166">
        <v>2</v>
      </c>
      <c r="T166">
        <v>1</v>
      </c>
      <c r="U166">
        <v>3</v>
      </c>
      <c r="V166">
        <v>2</v>
      </c>
      <c r="W166">
        <v>2</v>
      </c>
      <c r="X166">
        <v>1</v>
      </c>
      <c r="Y166">
        <v>4</v>
      </c>
      <c r="Z166">
        <v>1</v>
      </c>
      <c r="AA166">
        <v>2</v>
      </c>
      <c r="AB166">
        <v>0</v>
      </c>
      <c r="AC166">
        <f t="shared" si="2"/>
        <v>0</v>
      </c>
    </row>
    <row r="167" spans="2:29">
      <c r="B167" s="13"/>
      <c r="C167" s="13"/>
      <c r="P167" s="15" t="s">
        <v>284</v>
      </c>
      <c r="Q167" t="s">
        <v>42</v>
      </c>
      <c r="R167" s="13" t="s">
        <v>90</v>
      </c>
      <c r="S167">
        <v>0</v>
      </c>
      <c r="T167">
        <v>1</v>
      </c>
      <c r="U167">
        <v>1</v>
      </c>
      <c r="V167">
        <v>0</v>
      </c>
      <c r="W167">
        <v>0</v>
      </c>
      <c r="X167">
        <v>0</v>
      </c>
      <c r="Y167">
        <v>0</v>
      </c>
      <c r="Z167">
        <v>0</v>
      </c>
      <c r="AA167">
        <v>0</v>
      </c>
      <c r="AB167">
        <v>0</v>
      </c>
      <c r="AC167">
        <f t="shared" si="2"/>
        <v>0</v>
      </c>
    </row>
    <row r="168" spans="2:29">
      <c r="B168" s="13"/>
      <c r="C168" s="13"/>
      <c r="P168" s="15" t="s">
        <v>284</v>
      </c>
      <c r="Q168" t="s">
        <v>92</v>
      </c>
      <c r="R168" s="13" t="s">
        <v>93</v>
      </c>
      <c r="S168">
        <v>0</v>
      </c>
      <c r="T168">
        <v>0</v>
      </c>
      <c r="U168">
        <v>0</v>
      </c>
      <c r="V168">
        <v>0</v>
      </c>
      <c r="W168">
        <v>0</v>
      </c>
      <c r="X168">
        <v>0</v>
      </c>
      <c r="Y168">
        <v>1</v>
      </c>
      <c r="Z168">
        <v>1</v>
      </c>
      <c r="AA168">
        <v>1</v>
      </c>
      <c r="AB168">
        <v>0</v>
      </c>
      <c r="AC168">
        <f t="shared" si="2"/>
        <v>0</v>
      </c>
    </row>
    <row r="169" spans="2:29">
      <c r="B169" s="13" t="s">
        <v>117</v>
      </c>
      <c r="C169" s="13" t="s">
        <v>119</v>
      </c>
      <c r="D169" s="13" t="s">
        <v>604</v>
      </c>
      <c r="E169">
        <v>0</v>
      </c>
      <c r="F169">
        <v>0</v>
      </c>
      <c r="G169">
        <v>0</v>
      </c>
      <c r="H169">
        <v>0</v>
      </c>
      <c r="I169">
        <v>0</v>
      </c>
      <c r="J169">
        <v>0</v>
      </c>
      <c r="K169">
        <v>10</v>
      </c>
      <c r="L169">
        <v>11</v>
      </c>
      <c r="M169">
        <v>13</v>
      </c>
      <c r="N169">
        <v>9</v>
      </c>
      <c r="P169" s="15" t="s">
        <v>284</v>
      </c>
      <c r="Q169" t="s">
        <v>92</v>
      </c>
      <c r="R169" s="13" t="s">
        <v>94</v>
      </c>
      <c r="S169">
        <v>0</v>
      </c>
      <c r="T169">
        <v>0</v>
      </c>
      <c r="U169">
        <v>0</v>
      </c>
      <c r="V169">
        <v>0</v>
      </c>
      <c r="W169">
        <v>0</v>
      </c>
      <c r="X169">
        <v>0</v>
      </c>
      <c r="Y169">
        <v>0</v>
      </c>
      <c r="Z169">
        <v>0</v>
      </c>
      <c r="AA169">
        <v>1</v>
      </c>
      <c r="AB169">
        <v>0</v>
      </c>
      <c r="AC169">
        <f t="shared" si="2"/>
        <v>0</v>
      </c>
    </row>
    <row r="170" spans="2:29">
      <c r="B170" s="13" t="s">
        <v>44</v>
      </c>
      <c r="C170" s="13"/>
      <c r="E170" t="s">
        <v>371</v>
      </c>
      <c r="F170" t="s">
        <v>371</v>
      </c>
      <c r="G170" t="s">
        <v>371</v>
      </c>
      <c r="H170" t="s">
        <v>371</v>
      </c>
      <c r="I170" t="s">
        <v>371</v>
      </c>
      <c r="J170" t="s">
        <v>371</v>
      </c>
      <c r="K170" t="s">
        <v>371</v>
      </c>
      <c r="L170" t="s">
        <v>371</v>
      </c>
      <c r="M170" t="s">
        <v>371</v>
      </c>
      <c r="N170" t="s">
        <v>371</v>
      </c>
      <c r="P170" s="15" t="s">
        <v>284</v>
      </c>
      <c r="Q170" t="s">
        <v>47</v>
      </c>
      <c r="R170" s="13" t="s">
        <v>98</v>
      </c>
      <c r="S170">
        <v>2</v>
      </c>
      <c r="T170">
        <v>2</v>
      </c>
      <c r="U170">
        <v>0</v>
      </c>
      <c r="V170">
        <v>0</v>
      </c>
      <c r="W170">
        <v>0</v>
      </c>
      <c r="X170">
        <v>0</v>
      </c>
      <c r="Y170">
        <v>0</v>
      </c>
      <c r="Z170">
        <v>0</v>
      </c>
      <c r="AA170">
        <v>0</v>
      </c>
      <c r="AB170">
        <v>0</v>
      </c>
      <c r="AC170">
        <f t="shared" si="2"/>
        <v>0</v>
      </c>
    </row>
    <row r="171" spans="2:29">
      <c r="B171" s="13" t="s">
        <v>45</v>
      </c>
      <c r="C171" s="13"/>
      <c r="E171">
        <v>0</v>
      </c>
      <c r="F171">
        <v>0</v>
      </c>
      <c r="G171">
        <v>0</v>
      </c>
      <c r="H171">
        <v>0</v>
      </c>
      <c r="I171">
        <v>0</v>
      </c>
      <c r="J171">
        <v>0</v>
      </c>
      <c r="K171">
        <v>10</v>
      </c>
      <c r="L171">
        <v>11</v>
      </c>
      <c r="M171">
        <v>13</v>
      </c>
      <c r="N171">
        <v>9</v>
      </c>
      <c r="P171" s="15" t="s">
        <v>284</v>
      </c>
      <c r="Q171" t="s">
        <v>47</v>
      </c>
      <c r="R171" s="13" t="s">
        <v>102</v>
      </c>
      <c r="S171">
        <v>5</v>
      </c>
      <c r="T171">
        <v>6</v>
      </c>
      <c r="U171">
        <v>5</v>
      </c>
      <c r="V171">
        <v>6</v>
      </c>
      <c r="W171">
        <v>4</v>
      </c>
      <c r="X171">
        <v>5</v>
      </c>
      <c r="Y171">
        <v>5</v>
      </c>
      <c r="Z171">
        <v>5</v>
      </c>
      <c r="AA171">
        <v>4</v>
      </c>
      <c r="AB171">
        <v>6</v>
      </c>
      <c r="AC171">
        <f t="shared" si="2"/>
        <v>0</v>
      </c>
    </row>
    <row r="172" spans="2:29">
      <c r="B172" s="13"/>
      <c r="C172" s="13"/>
      <c r="P172" s="15" t="s">
        <v>284</v>
      </c>
      <c r="Q172" t="s">
        <v>47</v>
      </c>
      <c r="R172" s="13" t="s">
        <v>103</v>
      </c>
      <c r="S172">
        <v>17</v>
      </c>
      <c r="T172">
        <v>17</v>
      </c>
      <c r="U172">
        <v>11</v>
      </c>
      <c r="V172">
        <v>9</v>
      </c>
      <c r="W172">
        <v>7</v>
      </c>
      <c r="X172">
        <v>9</v>
      </c>
      <c r="Y172">
        <v>7</v>
      </c>
      <c r="Z172">
        <v>8</v>
      </c>
      <c r="AA172">
        <v>9</v>
      </c>
      <c r="AB172">
        <v>11</v>
      </c>
      <c r="AC172">
        <f t="shared" si="2"/>
        <v>0</v>
      </c>
    </row>
    <row r="173" spans="2:29">
      <c r="B173" s="13"/>
      <c r="C173" s="13"/>
      <c r="P173" s="15" t="s">
        <v>284</v>
      </c>
      <c r="Q173" t="s">
        <v>47</v>
      </c>
      <c r="R173" s="13" t="s">
        <v>106</v>
      </c>
      <c r="S173">
        <v>0</v>
      </c>
      <c r="T173">
        <v>0</v>
      </c>
      <c r="U173">
        <v>0</v>
      </c>
      <c r="V173">
        <v>0</v>
      </c>
      <c r="W173">
        <v>0</v>
      </c>
      <c r="X173">
        <v>1</v>
      </c>
      <c r="Y173">
        <v>0</v>
      </c>
      <c r="Z173">
        <v>0</v>
      </c>
      <c r="AA173">
        <v>0</v>
      </c>
      <c r="AB173">
        <v>0</v>
      </c>
      <c r="AC173">
        <f t="shared" si="2"/>
        <v>0</v>
      </c>
    </row>
    <row r="174" spans="2:29">
      <c r="B174" s="13" t="s">
        <v>64</v>
      </c>
      <c r="C174" s="13" t="s">
        <v>120</v>
      </c>
      <c r="D174" s="13" t="s">
        <v>605</v>
      </c>
      <c r="E174">
        <v>6</v>
      </c>
      <c r="F174">
        <v>7</v>
      </c>
      <c r="G174">
        <v>3</v>
      </c>
      <c r="H174">
        <v>5</v>
      </c>
      <c r="I174">
        <v>3</v>
      </c>
      <c r="J174">
        <v>2</v>
      </c>
      <c r="K174">
        <v>2</v>
      </c>
      <c r="L174">
        <v>0</v>
      </c>
      <c r="M174">
        <v>1</v>
      </c>
      <c r="N174">
        <v>4</v>
      </c>
      <c r="P174" s="15" t="s">
        <v>284</v>
      </c>
      <c r="Q174" t="s">
        <v>47</v>
      </c>
      <c r="R174" s="13" t="s">
        <v>109</v>
      </c>
      <c r="S174">
        <v>0</v>
      </c>
      <c r="T174">
        <v>0</v>
      </c>
      <c r="U174">
        <v>0</v>
      </c>
      <c r="V174">
        <v>0</v>
      </c>
      <c r="W174">
        <v>0</v>
      </c>
      <c r="X174">
        <v>1</v>
      </c>
      <c r="Y174">
        <v>1</v>
      </c>
      <c r="Z174">
        <v>0</v>
      </c>
      <c r="AA174">
        <v>0</v>
      </c>
      <c r="AB174">
        <v>2</v>
      </c>
      <c r="AC174">
        <f t="shared" si="2"/>
        <v>0</v>
      </c>
    </row>
    <row r="175" spans="2:29">
      <c r="B175" s="13"/>
      <c r="C175" s="13" t="s">
        <v>121</v>
      </c>
      <c r="D175" s="13" t="s">
        <v>420</v>
      </c>
      <c r="E175">
        <v>0</v>
      </c>
      <c r="F175">
        <v>0</v>
      </c>
      <c r="G175">
        <v>2</v>
      </c>
      <c r="H175">
        <v>1</v>
      </c>
      <c r="I175">
        <v>3</v>
      </c>
      <c r="J175">
        <v>2</v>
      </c>
      <c r="K175">
        <v>1</v>
      </c>
      <c r="L175">
        <v>2</v>
      </c>
      <c r="M175">
        <v>3</v>
      </c>
      <c r="N175">
        <v>1</v>
      </c>
      <c r="P175" s="15" t="s">
        <v>284</v>
      </c>
      <c r="Q175" t="s">
        <v>47</v>
      </c>
      <c r="R175" s="13" t="s">
        <v>107</v>
      </c>
      <c r="S175">
        <v>1</v>
      </c>
      <c r="T175">
        <v>0</v>
      </c>
      <c r="U175">
        <v>2</v>
      </c>
      <c r="V175">
        <v>0</v>
      </c>
      <c r="W175">
        <v>1</v>
      </c>
      <c r="X175">
        <v>0</v>
      </c>
      <c r="Y175">
        <v>1</v>
      </c>
      <c r="Z175">
        <v>0</v>
      </c>
      <c r="AA175">
        <v>0</v>
      </c>
      <c r="AB175">
        <v>0</v>
      </c>
      <c r="AC175">
        <f t="shared" si="2"/>
        <v>0</v>
      </c>
    </row>
    <row r="176" spans="2:29">
      <c r="B176" s="13"/>
      <c r="C176" s="13" t="s">
        <v>133</v>
      </c>
      <c r="D176" s="13" t="s">
        <v>606</v>
      </c>
      <c r="E176">
        <v>4</v>
      </c>
      <c r="F176">
        <v>1</v>
      </c>
      <c r="G176">
        <v>1</v>
      </c>
      <c r="H176">
        <v>3</v>
      </c>
      <c r="I176">
        <v>7</v>
      </c>
      <c r="J176">
        <v>9</v>
      </c>
      <c r="K176">
        <v>3</v>
      </c>
      <c r="L176">
        <v>7</v>
      </c>
      <c r="M176">
        <v>0</v>
      </c>
      <c r="N176">
        <v>4</v>
      </c>
      <c r="P176" s="15" t="s">
        <v>284</v>
      </c>
      <c r="Q176" t="s">
        <v>55</v>
      </c>
      <c r="R176" s="13" t="s">
        <v>112</v>
      </c>
      <c r="S176">
        <v>0</v>
      </c>
      <c r="T176">
        <v>4</v>
      </c>
      <c r="U176">
        <v>2</v>
      </c>
      <c r="V176">
        <v>0</v>
      </c>
      <c r="W176">
        <v>0</v>
      </c>
      <c r="X176">
        <v>1</v>
      </c>
      <c r="Y176">
        <v>0</v>
      </c>
      <c r="Z176">
        <v>0</v>
      </c>
      <c r="AA176">
        <v>0</v>
      </c>
      <c r="AB176">
        <v>0</v>
      </c>
      <c r="AC176">
        <f t="shared" si="2"/>
        <v>0</v>
      </c>
    </row>
    <row r="177" spans="2:29">
      <c r="B177" s="13"/>
      <c r="C177" s="13" t="s">
        <v>138</v>
      </c>
      <c r="D177" s="13" t="s">
        <v>607</v>
      </c>
      <c r="E177">
        <v>7</v>
      </c>
      <c r="F177">
        <v>4</v>
      </c>
      <c r="G177">
        <v>7</v>
      </c>
      <c r="H177">
        <v>9</v>
      </c>
      <c r="I177">
        <v>4</v>
      </c>
      <c r="J177">
        <v>7</v>
      </c>
      <c r="K177">
        <v>5</v>
      </c>
      <c r="L177">
        <v>12</v>
      </c>
      <c r="M177">
        <v>6</v>
      </c>
      <c r="N177">
        <v>7</v>
      </c>
      <c r="P177" s="15" t="s">
        <v>284</v>
      </c>
      <c r="Q177" t="s">
        <v>55</v>
      </c>
      <c r="R177" s="13" t="s">
        <v>113</v>
      </c>
      <c r="S177">
        <v>0</v>
      </c>
      <c r="T177">
        <v>0</v>
      </c>
      <c r="U177">
        <v>1</v>
      </c>
      <c r="V177">
        <v>1</v>
      </c>
      <c r="W177">
        <v>1</v>
      </c>
      <c r="X177">
        <v>1</v>
      </c>
      <c r="Y177">
        <v>2</v>
      </c>
      <c r="Z177">
        <v>2</v>
      </c>
      <c r="AA177">
        <v>2</v>
      </c>
      <c r="AB177">
        <v>0</v>
      </c>
      <c r="AC177">
        <f t="shared" si="2"/>
        <v>0</v>
      </c>
    </row>
    <row r="178" spans="2:29">
      <c r="B178" s="13"/>
      <c r="C178" s="13" t="s">
        <v>139</v>
      </c>
      <c r="D178" s="13" t="s">
        <v>608</v>
      </c>
      <c r="E178">
        <v>4</v>
      </c>
      <c r="F178">
        <v>3</v>
      </c>
      <c r="G178">
        <v>6</v>
      </c>
      <c r="H178">
        <v>5</v>
      </c>
      <c r="I178">
        <v>1</v>
      </c>
      <c r="J178">
        <v>3</v>
      </c>
      <c r="K178">
        <v>3</v>
      </c>
      <c r="L178">
        <v>3</v>
      </c>
      <c r="M178">
        <v>1</v>
      </c>
      <c r="N178">
        <v>5</v>
      </c>
      <c r="P178" s="15" t="s">
        <v>284</v>
      </c>
      <c r="Q178" t="s">
        <v>55</v>
      </c>
      <c r="R178" s="13" t="s">
        <v>460</v>
      </c>
      <c r="S178">
        <v>0</v>
      </c>
      <c r="T178">
        <v>0</v>
      </c>
      <c r="U178">
        <v>0</v>
      </c>
      <c r="V178">
        <v>0</v>
      </c>
      <c r="W178">
        <v>0</v>
      </c>
      <c r="X178">
        <v>0</v>
      </c>
      <c r="Y178">
        <v>0</v>
      </c>
      <c r="Z178">
        <v>0</v>
      </c>
      <c r="AA178">
        <v>1</v>
      </c>
      <c r="AB178">
        <v>1</v>
      </c>
      <c r="AC178">
        <f t="shared" si="2"/>
        <v>0</v>
      </c>
    </row>
    <row r="179" spans="2:29">
      <c r="B179" s="13"/>
      <c r="C179" s="13" t="s">
        <v>122</v>
      </c>
      <c r="D179" s="13" t="s">
        <v>609</v>
      </c>
      <c r="E179">
        <v>1</v>
      </c>
      <c r="F179">
        <v>1</v>
      </c>
      <c r="G179">
        <v>1</v>
      </c>
      <c r="H179">
        <v>4</v>
      </c>
      <c r="I179">
        <v>1</v>
      </c>
      <c r="J179">
        <v>0</v>
      </c>
      <c r="K179">
        <v>2</v>
      </c>
      <c r="L179">
        <v>3</v>
      </c>
      <c r="M179">
        <v>6</v>
      </c>
      <c r="N179">
        <v>2</v>
      </c>
      <c r="P179" s="15" t="s">
        <v>284</v>
      </c>
      <c r="Q179" t="s">
        <v>55</v>
      </c>
      <c r="R179" s="13" t="s">
        <v>115</v>
      </c>
      <c r="S179">
        <v>3</v>
      </c>
      <c r="T179">
        <v>5</v>
      </c>
      <c r="U179">
        <v>1</v>
      </c>
      <c r="V179">
        <v>2</v>
      </c>
      <c r="W179">
        <v>2</v>
      </c>
      <c r="X179">
        <v>1</v>
      </c>
      <c r="Y179">
        <v>1</v>
      </c>
      <c r="Z179">
        <v>0</v>
      </c>
      <c r="AA179">
        <v>0</v>
      </c>
      <c r="AB179">
        <v>0</v>
      </c>
      <c r="AC179">
        <f t="shared" si="2"/>
        <v>0</v>
      </c>
    </row>
    <row r="180" spans="2:29">
      <c r="B180" s="13"/>
      <c r="C180" s="13" t="s">
        <v>123</v>
      </c>
      <c r="D180" s="13" t="s">
        <v>423</v>
      </c>
      <c r="E180">
        <v>35</v>
      </c>
      <c r="F180">
        <v>31</v>
      </c>
      <c r="G180">
        <v>21</v>
      </c>
      <c r="H180">
        <v>37</v>
      </c>
      <c r="I180">
        <v>17</v>
      </c>
      <c r="J180">
        <v>24</v>
      </c>
      <c r="K180">
        <v>21</v>
      </c>
      <c r="L180">
        <v>16</v>
      </c>
      <c r="M180">
        <v>12</v>
      </c>
      <c r="N180">
        <v>8</v>
      </c>
      <c r="P180" s="15" t="s">
        <v>284</v>
      </c>
      <c r="Q180" t="s">
        <v>65</v>
      </c>
      <c r="R180" s="13" t="s">
        <v>133</v>
      </c>
      <c r="S180">
        <v>0</v>
      </c>
      <c r="T180">
        <v>1</v>
      </c>
      <c r="U180">
        <v>0</v>
      </c>
      <c r="V180">
        <v>0</v>
      </c>
      <c r="W180">
        <v>0</v>
      </c>
      <c r="X180">
        <v>0</v>
      </c>
      <c r="Y180">
        <v>0</v>
      </c>
      <c r="Z180">
        <v>0</v>
      </c>
      <c r="AA180">
        <v>0</v>
      </c>
      <c r="AB180">
        <v>0</v>
      </c>
      <c r="AC180">
        <f t="shared" si="2"/>
        <v>0</v>
      </c>
    </row>
    <row r="181" spans="2:29">
      <c r="B181" s="13"/>
      <c r="C181" s="13" t="s">
        <v>126</v>
      </c>
      <c r="D181" s="13" t="s">
        <v>610</v>
      </c>
      <c r="E181">
        <v>2</v>
      </c>
      <c r="F181">
        <v>0</v>
      </c>
      <c r="G181">
        <v>2</v>
      </c>
      <c r="H181">
        <v>1</v>
      </c>
      <c r="I181">
        <v>1</v>
      </c>
      <c r="J181">
        <v>1</v>
      </c>
      <c r="K181">
        <v>0</v>
      </c>
      <c r="L181">
        <v>1</v>
      </c>
      <c r="M181">
        <v>0</v>
      </c>
      <c r="N181">
        <v>0</v>
      </c>
      <c r="P181" s="15" t="s">
        <v>284</v>
      </c>
      <c r="Q181" t="s">
        <v>65</v>
      </c>
      <c r="R181" s="13" t="s">
        <v>138</v>
      </c>
      <c r="S181">
        <v>0</v>
      </c>
      <c r="T181">
        <v>1</v>
      </c>
      <c r="U181">
        <v>1</v>
      </c>
      <c r="V181">
        <v>0</v>
      </c>
      <c r="W181">
        <v>0</v>
      </c>
      <c r="X181">
        <v>1</v>
      </c>
      <c r="Y181">
        <v>0</v>
      </c>
      <c r="Z181">
        <v>0</v>
      </c>
      <c r="AA181">
        <v>0</v>
      </c>
      <c r="AB181">
        <v>1</v>
      </c>
      <c r="AC181">
        <f t="shared" si="2"/>
        <v>0</v>
      </c>
    </row>
    <row r="182" spans="2:29">
      <c r="B182" s="13"/>
      <c r="C182" s="13" t="s">
        <v>125</v>
      </c>
      <c r="D182" s="13" t="s">
        <v>424</v>
      </c>
      <c r="E182">
        <v>10</v>
      </c>
      <c r="F182">
        <v>13</v>
      </c>
      <c r="G182">
        <v>7</v>
      </c>
      <c r="H182">
        <v>8</v>
      </c>
      <c r="I182">
        <v>7</v>
      </c>
      <c r="J182">
        <v>10</v>
      </c>
      <c r="K182">
        <v>4</v>
      </c>
      <c r="L182">
        <v>7</v>
      </c>
      <c r="M182">
        <v>12</v>
      </c>
      <c r="N182">
        <v>5</v>
      </c>
      <c r="P182" s="15" t="s">
        <v>284</v>
      </c>
      <c r="Q182" t="s">
        <v>65</v>
      </c>
      <c r="R182" s="13" t="s">
        <v>139</v>
      </c>
      <c r="S182">
        <v>1</v>
      </c>
      <c r="T182">
        <v>1</v>
      </c>
      <c r="U182">
        <v>0</v>
      </c>
      <c r="V182">
        <v>1</v>
      </c>
      <c r="W182">
        <v>0</v>
      </c>
      <c r="X182">
        <v>0</v>
      </c>
      <c r="Y182">
        <v>0</v>
      </c>
      <c r="Z182">
        <v>0</v>
      </c>
      <c r="AA182">
        <v>0</v>
      </c>
      <c r="AB182">
        <v>0</v>
      </c>
      <c r="AC182">
        <f t="shared" si="2"/>
        <v>0</v>
      </c>
    </row>
    <row r="183" spans="2:29">
      <c r="B183" s="13"/>
      <c r="C183" s="13" t="s">
        <v>488</v>
      </c>
      <c r="D183" s="13" t="s">
        <v>611</v>
      </c>
      <c r="E183">
        <v>0</v>
      </c>
      <c r="F183">
        <v>0</v>
      </c>
      <c r="G183">
        <v>0</v>
      </c>
      <c r="H183">
        <v>0</v>
      </c>
      <c r="I183">
        <v>0</v>
      </c>
      <c r="J183">
        <v>0</v>
      </c>
      <c r="K183">
        <v>0</v>
      </c>
      <c r="L183">
        <v>0</v>
      </c>
      <c r="M183">
        <v>0</v>
      </c>
      <c r="N183">
        <v>2</v>
      </c>
      <c r="P183" s="15" t="s">
        <v>284</v>
      </c>
      <c r="Q183" t="s">
        <v>65</v>
      </c>
      <c r="R183" s="13" t="s">
        <v>122</v>
      </c>
      <c r="S183">
        <v>0</v>
      </c>
      <c r="T183">
        <v>0</v>
      </c>
      <c r="U183">
        <v>2</v>
      </c>
      <c r="V183">
        <v>0</v>
      </c>
      <c r="W183">
        <v>0</v>
      </c>
      <c r="X183">
        <v>0</v>
      </c>
      <c r="Y183">
        <v>0</v>
      </c>
      <c r="Z183">
        <v>1</v>
      </c>
      <c r="AA183">
        <v>2</v>
      </c>
      <c r="AB183">
        <v>0</v>
      </c>
      <c r="AC183">
        <f t="shared" si="2"/>
        <v>0</v>
      </c>
    </row>
    <row r="184" spans="2:29">
      <c r="B184" s="13"/>
      <c r="C184" s="13" t="s">
        <v>128</v>
      </c>
      <c r="D184" s="13" t="s">
        <v>612</v>
      </c>
      <c r="E184">
        <v>0</v>
      </c>
      <c r="F184">
        <v>0</v>
      </c>
      <c r="G184">
        <v>0</v>
      </c>
      <c r="H184">
        <v>0</v>
      </c>
      <c r="I184">
        <v>0</v>
      </c>
      <c r="J184">
        <v>0</v>
      </c>
      <c r="K184">
        <v>0</v>
      </c>
      <c r="L184">
        <v>0</v>
      </c>
      <c r="M184">
        <v>0</v>
      </c>
      <c r="N184">
        <v>0</v>
      </c>
      <c r="P184" s="15" t="s">
        <v>284</v>
      </c>
      <c r="Q184" t="s">
        <v>65</v>
      </c>
      <c r="R184" s="13" t="s">
        <v>123</v>
      </c>
      <c r="S184">
        <v>1</v>
      </c>
      <c r="T184">
        <v>2</v>
      </c>
      <c r="U184">
        <v>1</v>
      </c>
      <c r="V184">
        <v>1</v>
      </c>
      <c r="W184">
        <v>0</v>
      </c>
      <c r="X184">
        <v>0</v>
      </c>
      <c r="Y184">
        <v>0</v>
      </c>
      <c r="Z184">
        <v>0</v>
      </c>
      <c r="AA184">
        <v>0</v>
      </c>
      <c r="AB184">
        <v>0</v>
      </c>
      <c r="AC184">
        <f t="shared" si="2"/>
        <v>0</v>
      </c>
    </row>
    <row r="185" spans="2:29">
      <c r="B185" s="13"/>
      <c r="C185" s="13" t="s">
        <v>124</v>
      </c>
      <c r="D185" s="13" t="s">
        <v>613</v>
      </c>
      <c r="E185">
        <v>4</v>
      </c>
      <c r="F185">
        <v>3</v>
      </c>
      <c r="G185">
        <v>2</v>
      </c>
      <c r="H185">
        <v>0</v>
      </c>
      <c r="I185">
        <v>4</v>
      </c>
      <c r="J185">
        <v>3</v>
      </c>
      <c r="K185">
        <v>6</v>
      </c>
      <c r="L185">
        <v>7</v>
      </c>
      <c r="M185">
        <v>3</v>
      </c>
      <c r="N185">
        <v>3</v>
      </c>
      <c r="P185" s="15" t="s">
        <v>284</v>
      </c>
      <c r="Q185" t="s">
        <v>65</v>
      </c>
      <c r="R185" s="13" t="s">
        <v>125</v>
      </c>
      <c r="S185">
        <v>0</v>
      </c>
      <c r="T185">
        <v>0</v>
      </c>
      <c r="U185">
        <v>0</v>
      </c>
      <c r="V185">
        <v>0</v>
      </c>
      <c r="W185">
        <v>0</v>
      </c>
      <c r="X185">
        <v>1</v>
      </c>
      <c r="Y185">
        <v>0</v>
      </c>
      <c r="Z185">
        <v>1</v>
      </c>
      <c r="AA185">
        <v>0</v>
      </c>
      <c r="AB185">
        <v>0</v>
      </c>
      <c r="AC185">
        <f t="shared" si="2"/>
        <v>0</v>
      </c>
    </row>
    <row r="186" spans="2:29">
      <c r="B186" s="13"/>
      <c r="C186" s="13" t="s">
        <v>461</v>
      </c>
      <c r="D186" s="13" t="s">
        <v>614</v>
      </c>
      <c r="E186">
        <v>0</v>
      </c>
      <c r="F186">
        <v>0</v>
      </c>
      <c r="G186">
        <v>0</v>
      </c>
      <c r="H186">
        <v>0</v>
      </c>
      <c r="I186">
        <v>0</v>
      </c>
      <c r="J186">
        <v>0</v>
      </c>
      <c r="K186">
        <v>0</v>
      </c>
      <c r="L186">
        <v>0</v>
      </c>
      <c r="M186">
        <v>1</v>
      </c>
      <c r="N186">
        <v>1</v>
      </c>
      <c r="P186" s="15" t="s">
        <v>284</v>
      </c>
      <c r="Q186" t="s">
        <v>65</v>
      </c>
      <c r="R186" s="13" t="s">
        <v>93</v>
      </c>
      <c r="S186">
        <v>3</v>
      </c>
      <c r="T186">
        <v>1</v>
      </c>
      <c r="U186">
        <v>2</v>
      </c>
      <c r="V186">
        <v>6</v>
      </c>
      <c r="W186">
        <v>1</v>
      </c>
      <c r="X186">
        <v>1</v>
      </c>
      <c r="Y186">
        <v>0</v>
      </c>
      <c r="Z186">
        <v>0</v>
      </c>
      <c r="AA186">
        <v>0</v>
      </c>
      <c r="AB186">
        <v>0</v>
      </c>
      <c r="AC186">
        <f t="shared" si="2"/>
        <v>0</v>
      </c>
    </row>
    <row r="187" spans="2:29">
      <c r="B187" s="13"/>
      <c r="C187" s="13" t="s">
        <v>93</v>
      </c>
      <c r="D187" s="13" t="s">
        <v>393</v>
      </c>
      <c r="E187">
        <v>34</v>
      </c>
      <c r="F187">
        <v>45</v>
      </c>
      <c r="G187">
        <v>50</v>
      </c>
      <c r="H187">
        <v>50</v>
      </c>
      <c r="I187">
        <v>50</v>
      </c>
      <c r="J187">
        <v>53</v>
      </c>
      <c r="K187">
        <v>7</v>
      </c>
      <c r="L187">
        <v>0</v>
      </c>
      <c r="M187">
        <v>0</v>
      </c>
      <c r="N187">
        <v>0</v>
      </c>
      <c r="P187" s="15" t="s">
        <v>284</v>
      </c>
      <c r="Q187" t="s">
        <v>65</v>
      </c>
      <c r="R187" s="13" t="s">
        <v>132</v>
      </c>
      <c r="S187">
        <v>2</v>
      </c>
      <c r="T187">
        <v>1</v>
      </c>
      <c r="U187">
        <v>2</v>
      </c>
      <c r="V187">
        <v>1</v>
      </c>
      <c r="W187">
        <v>0</v>
      </c>
      <c r="X187">
        <v>1</v>
      </c>
      <c r="Y187">
        <v>0</v>
      </c>
      <c r="Z187">
        <v>0</v>
      </c>
      <c r="AA187">
        <v>0</v>
      </c>
      <c r="AB187">
        <v>0</v>
      </c>
      <c r="AC187">
        <f t="shared" si="2"/>
        <v>0</v>
      </c>
    </row>
    <row r="188" spans="2:29">
      <c r="B188" s="13"/>
      <c r="C188" s="13" t="s">
        <v>129</v>
      </c>
      <c r="D188" s="13" t="s">
        <v>615</v>
      </c>
      <c r="E188">
        <v>5</v>
      </c>
      <c r="F188">
        <v>3</v>
      </c>
      <c r="G188">
        <v>0</v>
      </c>
      <c r="H188">
        <v>1</v>
      </c>
      <c r="I188">
        <v>0</v>
      </c>
      <c r="J188">
        <v>0</v>
      </c>
      <c r="K188">
        <v>0</v>
      </c>
      <c r="L188">
        <v>0</v>
      </c>
      <c r="M188">
        <v>0</v>
      </c>
      <c r="N188">
        <v>0</v>
      </c>
      <c r="P188" s="15" t="s">
        <v>284</v>
      </c>
      <c r="Q188" t="s">
        <v>65</v>
      </c>
      <c r="R188" s="13" t="s">
        <v>137</v>
      </c>
      <c r="S188">
        <v>5</v>
      </c>
      <c r="T188">
        <v>5</v>
      </c>
      <c r="U188">
        <v>1</v>
      </c>
      <c r="V188">
        <v>3</v>
      </c>
      <c r="W188">
        <v>4</v>
      </c>
      <c r="X188">
        <v>3</v>
      </c>
      <c r="Y188">
        <v>3</v>
      </c>
      <c r="Z188">
        <v>4</v>
      </c>
      <c r="AA188">
        <v>5</v>
      </c>
      <c r="AB188">
        <v>7</v>
      </c>
      <c r="AC188">
        <f t="shared" si="2"/>
        <v>0</v>
      </c>
    </row>
    <row r="189" spans="2:29">
      <c r="B189" s="13"/>
      <c r="C189" s="13" t="s">
        <v>357</v>
      </c>
      <c r="D189" s="13" t="s">
        <v>616</v>
      </c>
      <c r="E189">
        <v>0</v>
      </c>
      <c r="F189">
        <v>0</v>
      </c>
      <c r="G189">
        <v>0</v>
      </c>
      <c r="H189">
        <v>0</v>
      </c>
      <c r="I189">
        <v>0</v>
      </c>
      <c r="J189">
        <v>0</v>
      </c>
      <c r="K189">
        <v>0</v>
      </c>
      <c r="L189">
        <v>2</v>
      </c>
      <c r="M189">
        <v>1</v>
      </c>
      <c r="N189">
        <v>7</v>
      </c>
      <c r="P189" s="15" t="s">
        <v>284</v>
      </c>
      <c r="Q189" t="s">
        <v>65</v>
      </c>
      <c r="R189" s="13" t="s">
        <v>462</v>
      </c>
      <c r="S189">
        <v>0</v>
      </c>
      <c r="T189">
        <v>0</v>
      </c>
      <c r="U189">
        <v>0</v>
      </c>
      <c r="V189">
        <v>0</v>
      </c>
      <c r="W189">
        <v>0</v>
      </c>
      <c r="X189">
        <v>0</v>
      </c>
      <c r="Y189">
        <v>0</v>
      </c>
      <c r="Z189">
        <v>0</v>
      </c>
      <c r="AA189">
        <v>1</v>
      </c>
      <c r="AB189">
        <v>0</v>
      </c>
      <c r="AC189">
        <f t="shared" si="2"/>
        <v>0</v>
      </c>
    </row>
    <row r="190" spans="2:29">
      <c r="B190" s="13"/>
      <c r="C190" s="13" t="s">
        <v>131</v>
      </c>
      <c r="D190" s="13" t="s">
        <v>617</v>
      </c>
      <c r="E190">
        <v>3</v>
      </c>
      <c r="F190">
        <v>4</v>
      </c>
      <c r="G190">
        <v>3</v>
      </c>
      <c r="H190">
        <v>4</v>
      </c>
      <c r="I190">
        <v>4</v>
      </c>
      <c r="J190">
        <v>4</v>
      </c>
      <c r="K190">
        <v>4</v>
      </c>
      <c r="L190">
        <v>1</v>
      </c>
      <c r="M190">
        <v>4</v>
      </c>
      <c r="N190">
        <v>4</v>
      </c>
      <c r="P190" s="15" t="s">
        <v>284</v>
      </c>
      <c r="Q190" t="s">
        <v>65</v>
      </c>
      <c r="R190" s="13" t="s">
        <v>140</v>
      </c>
      <c r="S190">
        <v>0</v>
      </c>
      <c r="T190">
        <v>1</v>
      </c>
      <c r="U190">
        <v>0</v>
      </c>
      <c r="V190">
        <v>0</v>
      </c>
      <c r="W190">
        <v>1</v>
      </c>
      <c r="X190">
        <v>0</v>
      </c>
      <c r="Y190">
        <v>0</v>
      </c>
      <c r="Z190">
        <v>0</v>
      </c>
      <c r="AA190">
        <v>0</v>
      </c>
      <c r="AB190">
        <v>0</v>
      </c>
      <c r="AC190">
        <f t="shared" si="2"/>
        <v>0</v>
      </c>
    </row>
    <row r="191" spans="2:29">
      <c r="B191" s="13"/>
      <c r="C191" s="13" t="s">
        <v>132</v>
      </c>
      <c r="D191" s="13" t="s">
        <v>618</v>
      </c>
      <c r="E191">
        <v>21</v>
      </c>
      <c r="F191">
        <v>21</v>
      </c>
      <c r="G191">
        <v>14</v>
      </c>
      <c r="H191">
        <v>12</v>
      </c>
      <c r="I191">
        <v>12</v>
      </c>
      <c r="J191">
        <v>20</v>
      </c>
      <c r="K191">
        <v>20</v>
      </c>
      <c r="L191">
        <v>13</v>
      </c>
      <c r="M191">
        <v>17</v>
      </c>
      <c r="N191">
        <v>16</v>
      </c>
      <c r="P191" s="15" t="s">
        <v>284</v>
      </c>
      <c r="Q191" t="s">
        <v>65</v>
      </c>
      <c r="R191" s="13" t="s">
        <v>127</v>
      </c>
      <c r="S191">
        <v>0</v>
      </c>
      <c r="T191">
        <v>0</v>
      </c>
      <c r="U191">
        <v>1</v>
      </c>
      <c r="V191">
        <v>0</v>
      </c>
      <c r="W191">
        <v>0</v>
      </c>
      <c r="X191">
        <v>1</v>
      </c>
      <c r="Y191">
        <v>0</v>
      </c>
      <c r="Z191">
        <v>0</v>
      </c>
      <c r="AA191">
        <v>0</v>
      </c>
      <c r="AB191">
        <v>0</v>
      </c>
      <c r="AC191">
        <f t="shared" si="2"/>
        <v>0</v>
      </c>
    </row>
    <row r="192" spans="2:29">
      <c r="B192" s="13"/>
      <c r="C192" s="13" t="s">
        <v>145</v>
      </c>
      <c r="D192" s="13" t="s">
        <v>619</v>
      </c>
      <c r="E192">
        <v>1</v>
      </c>
      <c r="F192">
        <v>5</v>
      </c>
      <c r="G192">
        <v>1</v>
      </c>
      <c r="H192">
        <v>4</v>
      </c>
      <c r="I192">
        <v>1</v>
      </c>
      <c r="J192">
        <v>3</v>
      </c>
      <c r="K192">
        <v>0</v>
      </c>
      <c r="L192">
        <v>2</v>
      </c>
      <c r="M192">
        <v>0</v>
      </c>
      <c r="N192">
        <v>2</v>
      </c>
      <c r="P192" s="15" t="s">
        <v>284</v>
      </c>
      <c r="Q192" t="s">
        <v>65</v>
      </c>
      <c r="R192" s="13" t="s">
        <v>143</v>
      </c>
      <c r="S192">
        <v>0</v>
      </c>
      <c r="T192">
        <v>0</v>
      </c>
      <c r="U192">
        <v>0</v>
      </c>
      <c r="V192">
        <v>0</v>
      </c>
      <c r="W192">
        <v>0</v>
      </c>
      <c r="X192">
        <v>2</v>
      </c>
      <c r="Y192">
        <v>1</v>
      </c>
      <c r="Z192">
        <v>0</v>
      </c>
      <c r="AA192">
        <v>1</v>
      </c>
      <c r="AB192">
        <v>0</v>
      </c>
      <c r="AC192">
        <f t="shared" si="2"/>
        <v>0</v>
      </c>
    </row>
    <row r="193" spans="2:29">
      <c r="B193" s="13"/>
      <c r="C193" s="13" t="s">
        <v>358</v>
      </c>
      <c r="D193" s="13" t="s">
        <v>620</v>
      </c>
      <c r="E193">
        <v>0</v>
      </c>
      <c r="F193">
        <v>0</v>
      </c>
      <c r="G193">
        <v>0</v>
      </c>
      <c r="H193">
        <v>0</v>
      </c>
      <c r="I193">
        <v>0</v>
      </c>
      <c r="J193">
        <v>0</v>
      </c>
      <c r="K193">
        <v>0</v>
      </c>
      <c r="L193">
        <v>8</v>
      </c>
      <c r="M193">
        <v>5</v>
      </c>
      <c r="N193">
        <v>14</v>
      </c>
      <c r="P193" s="15" t="s">
        <v>284</v>
      </c>
      <c r="Q193" t="s">
        <v>65</v>
      </c>
      <c r="R193" s="13" t="s">
        <v>150</v>
      </c>
      <c r="S193">
        <v>0</v>
      </c>
      <c r="T193">
        <v>0</v>
      </c>
      <c r="U193">
        <v>0</v>
      </c>
      <c r="V193">
        <v>0</v>
      </c>
      <c r="W193">
        <v>0</v>
      </c>
      <c r="X193">
        <v>0</v>
      </c>
      <c r="Y193">
        <v>0</v>
      </c>
      <c r="Z193">
        <v>0</v>
      </c>
      <c r="AA193">
        <v>1</v>
      </c>
      <c r="AB193">
        <v>0</v>
      </c>
      <c r="AC193">
        <f t="shared" si="2"/>
        <v>0</v>
      </c>
    </row>
    <row r="194" spans="2:29">
      <c r="B194" s="13"/>
      <c r="C194" s="13" t="s">
        <v>136</v>
      </c>
      <c r="D194" s="13" t="s">
        <v>621</v>
      </c>
      <c r="E194">
        <v>1</v>
      </c>
      <c r="F194">
        <v>0</v>
      </c>
      <c r="G194">
        <v>1</v>
      </c>
      <c r="H194">
        <v>0</v>
      </c>
      <c r="I194">
        <v>0</v>
      </c>
      <c r="J194">
        <v>0</v>
      </c>
      <c r="K194">
        <v>0</v>
      </c>
      <c r="L194">
        <v>0</v>
      </c>
      <c r="M194">
        <v>0</v>
      </c>
      <c r="N194">
        <v>0</v>
      </c>
      <c r="P194" s="15" t="s">
        <v>284</v>
      </c>
      <c r="Q194" t="s">
        <v>65</v>
      </c>
      <c r="R194" s="13" t="s">
        <v>146</v>
      </c>
      <c r="S194">
        <v>0</v>
      </c>
      <c r="T194">
        <v>0</v>
      </c>
      <c r="U194">
        <v>0</v>
      </c>
      <c r="V194">
        <v>0</v>
      </c>
      <c r="W194">
        <v>1</v>
      </c>
      <c r="X194">
        <v>0</v>
      </c>
      <c r="Y194">
        <v>0</v>
      </c>
      <c r="Z194">
        <v>0</v>
      </c>
      <c r="AA194">
        <v>0</v>
      </c>
      <c r="AB194">
        <v>1</v>
      </c>
      <c r="AC194">
        <f t="shared" si="2"/>
        <v>0</v>
      </c>
    </row>
    <row r="195" spans="2:29">
      <c r="B195" s="13"/>
      <c r="C195" s="13" t="s">
        <v>147</v>
      </c>
      <c r="D195" s="13" t="s">
        <v>622</v>
      </c>
      <c r="E195">
        <v>2</v>
      </c>
      <c r="F195">
        <v>0</v>
      </c>
      <c r="G195">
        <v>0</v>
      </c>
      <c r="H195">
        <v>0</v>
      </c>
      <c r="I195">
        <v>0</v>
      </c>
      <c r="J195">
        <v>0</v>
      </c>
      <c r="K195">
        <v>0</v>
      </c>
      <c r="L195">
        <v>0</v>
      </c>
      <c r="M195">
        <v>0</v>
      </c>
      <c r="N195">
        <v>0</v>
      </c>
      <c r="P195" s="15" t="s">
        <v>284</v>
      </c>
      <c r="Q195" t="s">
        <v>65</v>
      </c>
      <c r="R195" s="13" t="s">
        <v>144</v>
      </c>
      <c r="S195">
        <v>0</v>
      </c>
      <c r="T195">
        <v>0</v>
      </c>
      <c r="U195">
        <v>0</v>
      </c>
      <c r="V195">
        <v>0</v>
      </c>
      <c r="W195">
        <v>0</v>
      </c>
      <c r="X195">
        <v>0</v>
      </c>
      <c r="Y195">
        <v>0</v>
      </c>
      <c r="Z195">
        <v>0</v>
      </c>
      <c r="AA195">
        <v>1</v>
      </c>
      <c r="AB195">
        <v>0</v>
      </c>
      <c r="AC195">
        <f t="shared" si="2"/>
        <v>0</v>
      </c>
    </row>
    <row r="196" spans="2:29">
      <c r="B196" s="13"/>
      <c r="C196" s="13" t="s">
        <v>137</v>
      </c>
      <c r="D196" s="13" t="s">
        <v>623</v>
      </c>
      <c r="E196">
        <v>13</v>
      </c>
      <c r="F196">
        <v>22</v>
      </c>
      <c r="G196">
        <v>14</v>
      </c>
      <c r="H196">
        <v>24</v>
      </c>
      <c r="I196">
        <v>22</v>
      </c>
      <c r="J196">
        <v>19</v>
      </c>
      <c r="K196">
        <v>17</v>
      </c>
      <c r="L196">
        <v>20</v>
      </c>
      <c r="M196">
        <v>19</v>
      </c>
      <c r="N196">
        <v>9</v>
      </c>
      <c r="P196" s="15" t="s">
        <v>284</v>
      </c>
      <c r="Q196" t="s">
        <v>65</v>
      </c>
      <c r="R196" s="13" t="s">
        <v>148</v>
      </c>
      <c r="S196">
        <v>0</v>
      </c>
      <c r="T196">
        <v>0</v>
      </c>
      <c r="U196">
        <v>1</v>
      </c>
      <c r="V196">
        <v>0</v>
      </c>
      <c r="W196">
        <v>0</v>
      </c>
      <c r="X196">
        <v>1</v>
      </c>
      <c r="Y196">
        <v>0</v>
      </c>
      <c r="Z196">
        <v>0</v>
      </c>
      <c r="AA196">
        <v>1</v>
      </c>
      <c r="AB196">
        <v>0</v>
      </c>
      <c r="AC196">
        <f t="shared" si="2"/>
        <v>0</v>
      </c>
    </row>
    <row r="197" spans="2:29">
      <c r="B197" s="13"/>
      <c r="C197" s="13" t="s">
        <v>462</v>
      </c>
      <c r="D197" s="13" t="s">
        <v>624</v>
      </c>
      <c r="E197">
        <v>0</v>
      </c>
      <c r="F197">
        <v>0</v>
      </c>
      <c r="G197">
        <v>0</v>
      </c>
      <c r="H197">
        <v>0</v>
      </c>
      <c r="I197">
        <v>0</v>
      </c>
      <c r="J197">
        <v>0</v>
      </c>
      <c r="K197">
        <v>0</v>
      </c>
      <c r="L197">
        <v>0</v>
      </c>
      <c r="M197">
        <v>0</v>
      </c>
      <c r="N197">
        <v>3</v>
      </c>
      <c r="P197" s="15" t="s">
        <v>642</v>
      </c>
      <c r="Q197" t="s">
        <v>42</v>
      </c>
      <c r="R197" s="13" t="s">
        <v>82</v>
      </c>
      <c r="S197">
        <v>0</v>
      </c>
      <c r="T197">
        <v>0</v>
      </c>
      <c r="U197">
        <v>11</v>
      </c>
      <c r="V197">
        <v>9</v>
      </c>
      <c r="W197">
        <v>12</v>
      </c>
      <c r="X197">
        <v>12</v>
      </c>
      <c r="Y197">
        <v>10</v>
      </c>
      <c r="Z197">
        <v>8</v>
      </c>
      <c r="AA197">
        <v>7</v>
      </c>
      <c r="AB197">
        <v>7</v>
      </c>
      <c r="AC197">
        <f t="shared" ref="AC197:AC257" si="3">IF(SUM(S197:AB197)=0,1,0)</f>
        <v>0</v>
      </c>
    </row>
    <row r="198" spans="2:29">
      <c r="B198" s="13"/>
      <c r="C198" s="13" t="s">
        <v>140</v>
      </c>
      <c r="D198" s="13" t="s">
        <v>625</v>
      </c>
      <c r="E198">
        <v>5</v>
      </c>
      <c r="F198">
        <v>16</v>
      </c>
      <c r="G198">
        <v>12</v>
      </c>
      <c r="H198">
        <v>15</v>
      </c>
      <c r="I198">
        <v>10</v>
      </c>
      <c r="J198">
        <v>25</v>
      </c>
      <c r="K198">
        <v>21</v>
      </c>
      <c r="L198">
        <v>13</v>
      </c>
      <c r="M198">
        <v>14</v>
      </c>
      <c r="N198">
        <v>15</v>
      </c>
      <c r="P198" s="15" t="s">
        <v>642</v>
      </c>
      <c r="Q198" t="s">
        <v>42</v>
      </c>
      <c r="R198" s="13" t="s">
        <v>153</v>
      </c>
      <c r="S198">
        <v>7</v>
      </c>
      <c r="T198">
        <v>5</v>
      </c>
      <c r="U198">
        <v>4</v>
      </c>
      <c r="V198">
        <v>1</v>
      </c>
      <c r="W198">
        <v>0</v>
      </c>
      <c r="X198">
        <v>2</v>
      </c>
      <c r="Y198">
        <v>1</v>
      </c>
      <c r="Z198">
        <v>1</v>
      </c>
      <c r="AA198">
        <v>1</v>
      </c>
      <c r="AB198">
        <v>1</v>
      </c>
      <c r="AC198">
        <f t="shared" si="3"/>
        <v>0</v>
      </c>
    </row>
    <row r="199" spans="2:29">
      <c r="B199" s="13"/>
      <c r="C199" s="13" t="s">
        <v>127</v>
      </c>
      <c r="D199" s="13" t="s">
        <v>626</v>
      </c>
      <c r="E199">
        <v>8</v>
      </c>
      <c r="F199">
        <v>4</v>
      </c>
      <c r="G199">
        <v>2</v>
      </c>
      <c r="H199">
        <v>3</v>
      </c>
      <c r="I199">
        <v>3</v>
      </c>
      <c r="J199">
        <v>1</v>
      </c>
      <c r="K199">
        <v>0</v>
      </c>
      <c r="L199">
        <v>2</v>
      </c>
      <c r="M199">
        <v>1</v>
      </c>
      <c r="N199">
        <v>1</v>
      </c>
      <c r="P199" s="15" t="s">
        <v>642</v>
      </c>
      <c r="Q199" t="s">
        <v>42</v>
      </c>
      <c r="R199" s="13" t="s">
        <v>83</v>
      </c>
      <c r="S199">
        <v>17</v>
      </c>
      <c r="T199">
        <v>13</v>
      </c>
      <c r="U199">
        <v>12</v>
      </c>
      <c r="V199">
        <v>14</v>
      </c>
      <c r="W199">
        <v>14</v>
      </c>
      <c r="X199">
        <v>41</v>
      </c>
      <c r="Y199">
        <v>24</v>
      </c>
      <c r="Z199">
        <v>31</v>
      </c>
      <c r="AA199">
        <v>25</v>
      </c>
      <c r="AB199">
        <v>27</v>
      </c>
      <c r="AC199">
        <f t="shared" si="3"/>
        <v>0</v>
      </c>
    </row>
    <row r="200" spans="2:29">
      <c r="B200" s="13"/>
      <c r="C200" s="13" t="s">
        <v>142</v>
      </c>
      <c r="D200" s="13" t="s">
        <v>429</v>
      </c>
      <c r="E200">
        <v>10</v>
      </c>
      <c r="F200">
        <v>4</v>
      </c>
      <c r="G200">
        <v>4</v>
      </c>
      <c r="H200">
        <v>9</v>
      </c>
      <c r="I200">
        <v>6</v>
      </c>
      <c r="J200">
        <v>1</v>
      </c>
      <c r="K200">
        <v>8</v>
      </c>
      <c r="L200">
        <v>9</v>
      </c>
      <c r="M200">
        <v>7</v>
      </c>
      <c r="N200">
        <v>5</v>
      </c>
      <c r="P200" s="15" t="s">
        <v>642</v>
      </c>
      <c r="Q200" t="s">
        <v>42</v>
      </c>
      <c r="R200" s="13" t="s">
        <v>58</v>
      </c>
      <c r="S200">
        <v>0</v>
      </c>
      <c r="T200">
        <v>0</v>
      </c>
      <c r="U200">
        <v>0</v>
      </c>
      <c r="V200">
        <v>4</v>
      </c>
      <c r="W200">
        <v>5</v>
      </c>
      <c r="X200">
        <v>13</v>
      </c>
      <c r="Y200">
        <v>8</v>
      </c>
      <c r="Z200">
        <v>2</v>
      </c>
      <c r="AA200">
        <v>1</v>
      </c>
      <c r="AB200">
        <v>0</v>
      </c>
      <c r="AC200">
        <f t="shared" si="3"/>
        <v>0</v>
      </c>
    </row>
    <row r="201" spans="2:29">
      <c r="B201" s="13"/>
      <c r="C201" s="13" t="s">
        <v>141</v>
      </c>
      <c r="D201" s="13" t="s">
        <v>627</v>
      </c>
      <c r="E201">
        <v>0</v>
      </c>
      <c r="F201">
        <v>5</v>
      </c>
      <c r="G201">
        <v>3</v>
      </c>
      <c r="H201">
        <v>5</v>
      </c>
      <c r="I201">
        <v>1</v>
      </c>
      <c r="J201">
        <v>2</v>
      </c>
      <c r="K201">
        <v>1</v>
      </c>
      <c r="L201">
        <v>1</v>
      </c>
      <c r="M201">
        <v>2</v>
      </c>
      <c r="N201">
        <v>3</v>
      </c>
      <c r="P201" s="15" t="s">
        <v>642</v>
      </c>
      <c r="Q201" t="s">
        <v>42</v>
      </c>
      <c r="R201" s="13" t="s">
        <v>85</v>
      </c>
      <c r="S201">
        <v>0</v>
      </c>
      <c r="T201">
        <v>0</v>
      </c>
      <c r="U201">
        <v>0</v>
      </c>
      <c r="V201">
        <v>0</v>
      </c>
      <c r="W201">
        <v>0</v>
      </c>
      <c r="X201">
        <v>0</v>
      </c>
      <c r="Y201">
        <v>0</v>
      </c>
      <c r="Z201">
        <v>0</v>
      </c>
      <c r="AA201">
        <v>4</v>
      </c>
      <c r="AB201">
        <v>11</v>
      </c>
      <c r="AC201">
        <f t="shared" si="3"/>
        <v>0</v>
      </c>
    </row>
    <row r="202" spans="2:29">
      <c r="B202" s="13"/>
      <c r="C202" s="13" t="s">
        <v>143</v>
      </c>
      <c r="D202" s="13" t="s">
        <v>628</v>
      </c>
      <c r="E202">
        <v>15</v>
      </c>
      <c r="F202">
        <v>17</v>
      </c>
      <c r="G202">
        <v>27</v>
      </c>
      <c r="H202">
        <v>9</v>
      </c>
      <c r="I202">
        <v>11</v>
      </c>
      <c r="J202">
        <v>10</v>
      </c>
      <c r="K202">
        <v>12</v>
      </c>
      <c r="L202">
        <v>12</v>
      </c>
      <c r="M202">
        <v>3</v>
      </c>
      <c r="N202">
        <v>13</v>
      </c>
      <c r="P202" s="15" t="s">
        <v>642</v>
      </c>
      <c r="Q202" t="s">
        <v>92</v>
      </c>
      <c r="R202" s="13" t="s">
        <v>93</v>
      </c>
      <c r="S202">
        <v>0</v>
      </c>
      <c r="T202">
        <v>0</v>
      </c>
      <c r="U202">
        <v>0</v>
      </c>
      <c r="V202">
        <v>0</v>
      </c>
      <c r="W202">
        <v>0</v>
      </c>
      <c r="X202">
        <v>0</v>
      </c>
      <c r="Y202">
        <v>7</v>
      </c>
      <c r="Z202">
        <v>21</v>
      </c>
      <c r="AA202">
        <v>15</v>
      </c>
      <c r="AB202">
        <v>11</v>
      </c>
      <c r="AC202">
        <f t="shared" si="3"/>
        <v>0</v>
      </c>
    </row>
    <row r="203" spans="2:29">
      <c r="B203" s="13"/>
      <c r="C203" s="13" t="s">
        <v>149</v>
      </c>
      <c r="D203" s="13" t="s">
        <v>629</v>
      </c>
      <c r="E203">
        <v>4</v>
      </c>
      <c r="F203">
        <v>7</v>
      </c>
      <c r="G203">
        <v>7</v>
      </c>
      <c r="H203">
        <v>8</v>
      </c>
      <c r="I203">
        <v>2</v>
      </c>
      <c r="J203">
        <v>4</v>
      </c>
      <c r="K203">
        <v>9</v>
      </c>
      <c r="L203">
        <v>5</v>
      </c>
      <c r="M203">
        <v>2</v>
      </c>
      <c r="N203">
        <v>0</v>
      </c>
      <c r="P203" s="15" t="s">
        <v>642</v>
      </c>
      <c r="Q203" t="s">
        <v>92</v>
      </c>
      <c r="R203" s="13" t="s">
        <v>155</v>
      </c>
      <c r="S203">
        <v>0</v>
      </c>
      <c r="T203">
        <v>0</v>
      </c>
      <c r="U203">
        <v>0</v>
      </c>
      <c r="V203">
        <v>0</v>
      </c>
      <c r="W203">
        <v>0</v>
      </c>
      <c r="X203">
        <v>0</v>
      </c>
      <c r="Y203">
        <v>1</v>
      </c>
      <c r="Z203">
        <v>5</v>
      </c>
      <c r="AA203">
        <v>4</v>
      </c>
      <c r="AB203">
        <v>4</v>
      </c>
      <c r="AC203">
        <f t="shared" si="3"/>
        <v>0</v>
      </c>
    </row>
    <row r="204" spans="2:29">
      <c r="B204" s="13"/>
      <c r="C204" s="13" t="s">
        <v>150</v>
      </c>
      <c r="D204" s="13" t="s">
        <v>630</v>
      </c>
      <c r="E204">
        <v>13</v>
      </c>
      <c r="F204">
        <v>7</v>
      </c>
      <c r="G204">
        <v>8</v>
      </c>
      <c r="H204">
        <v>5</v>
      </c>
      <c r="I204">
        <v>7</v>
      </c>
      <c r="J204">
        <v>4</v>
      </c>
      <c r="K204">
        <v>6</v>
      </c>
      <c r="L204">
        <v>3</v>
      </c>
      <c r="M204">
        <v>6</v>
      </c>
      <c r="N204">
        <v>6</v>
      </c>
      <c r="P204" s="15" t="s">
        <v>642</v>
      </c>
      <c r="Q204" t="s">
        <v>92</v>
      </c>
      <c r="R204" s="13" t="s">
        <v>58</v>
      </c>
      <c r="S204">
        <v>0</v>
      </c>
      <c r="T204">
        <v>0</v>
      </c>
      <c r="U204">
        <v>0</v>
      </c>
      <c r="V204">
        <v>0</v>
      </c>
      <c r="W204">
        <v>0</v>
      </c>
      <c r="X204">
        <v>0</v>
      </c>
      <c r="Y204">
        <v>4</v>
      </c>
      <c r="Z204">
        <v>11</v>
      </c>
      <c r="AA204">
        <v>12</v>
      </c>
      <c r="AB204">
        <v>16</v>
      </c>
      <c r="AC204">
        <f t="shared" si="3"/>
        <v>0</v>
      </c>
    </row>
    <row r="205" spans="2:29">
      <c r="B205" s="13"/>
      <c r="C205" s="13" t="s">
        <v>146</v>
      </c>
      <c r="D205" s="13" t="s">
        <v>631</v>
      </c>
      <c r="E205">
        <v>3</v>
      </c>
      <c r="F205">
        <v>4</v>
      </c>
      <c r="G205">
        <v>3</v>
      </c>
      <c r="H205">
        <v>2</v>
      </c>
      <c r="I205">
        <v>7</v>
      </c>
      <c r="J205">
        <v>4</v>
      </c>
      <c r="K205">
        <v>4</v>
      </c>
      <c r="L205">
        <v>2</v>
      </c>
      <c r="M205">
        <v>2</v>
      </c>
      <c r="N205">
        <v>4</v>
      </c>
      <c r="P205" s="15" t="s">
        <v>642</v>
      </c>
      <c r="Q205" t="s">
        <v>92</v>
      </c>
      <c r="R205" s="13" t="s">
        <v>154</v>
      </c>
      <c r="S205">
        <v>0</v>
      </c>
      <c r="T205">
        <v>0</v>
      </c>
      <c r="U205">
        <v>0</v>
      </c>
      <c r="V205">
        <v>0</v>
      </c>
      <c r="W205">
        <v>0</v>
      </c>
      <c r="X205">
        <v>0</v>
      </c>
      <c r="Y205">
        <v>4</v>
      </c>
      <c r="Z205">
        <v>3</v>
      </c>
      <c r="AA205">
        <v>2</v>
      </c>
      <c r="AB205">
        <v>2</v>
      </c>
      <c r="AC205">
        <f t="shared" si="3"/>
        <v>0</v>
      </c>
    </row>
    <row r="206" spans="2:29">
      <c r="B206" s="13"/>
      <c r="C206" s="13" t="s">
        <v>94</v>
      </c>
      <c r="D206" s="13" t="s">
        <v>586</v>
      </c>
      <c r="E206">
        <v>10</v>
      </c>
      <c r="F206">
        <v>8</v>
      </c>
      <c r="G206">
        <v>11</v>
      </c>
      <c r="H206">
        <v>17</v>
      </c>
      <c r="I206">
        <v>15</v>
      </c>
      <c r="J206">
        <v>25</v>
      </c>
      <c r="K206">
        <v>3</v>
      </c>
      <c r="L206">
        <v>0</v>
      </c>
      <c r="M206">
        <v>0</v>
      </c>
      <c r="N206">
        <v>0</v>
      </c>
      <c r="P206" s="15" t="s">
        <v>642</v>
      </c>
      <c r="Q206" t="s">
        <v>47</v>
      </c>
      <c r="R206" s="13" t="s">
        <v>98</v>
      </c>
      <c r="S206">
        <v>1</v>
      </c>
      <c r="T206">
        <v>3</v>
      </c>
      <c r="U206">
        <v>11</v>
      </c>
      <c r="V206">
        <v>10</v>
      </c>
      <c r="W206">
        <v>10</v>
      </c>
      <c r="X206">
        <v>12</v>
      </c>
      <c r="Y206">
        <v>8</v>
      </c>
      <c r="Z206">
        <v>5</v>
      </c>
      <c r="AA206">
        <v>6</v>
      </c>
      <c r="AB206">
        <v>7</v>
      </c>
      <c r="AC206">
        <f t="shared" si="3"/>
        <v>0</v>
      </c>
    </row>
    <row r="207" spans="2:29">
      <c r="B207" s="13"/>
      <c r="C207" s="13" t="s">
        <v>135</v>
      </c>
      <c r="D207" s="13" t="s">
        <v>632</v>
      </c>
      <c r="E207">
        <v>5</v>
      </c>
      <c r="F207">
        <v>6</v>
      </c>
      <c r="G207">
        <v>7</v>
      </c>
      <c r="H207">
        <v>4</v>
      </c>
      <c r="I207">
        <v>4</v>
      </c>
      <c r="J207">
        <v>3</v>
      </c>
      <c r="K207">
        <v>2</v>
      </c>
      <c r="L207">
        <v>0</v>
      </c>
      <c r="M207">
        <v>1</v>
      </c>
      <c r="N207">
        <v>4</v>
      </c>
      <c r="P207" s="15" t="s">
        <v>642</v>
      </c>
      <c r="Q207" t="s">
        <v>47</v>
      </c>
      <c r="R207" s="13" t="s">
        <v>101</v>
      </c>
      <c r="S207">
        <v>17</v>
      </c>
      <c r="T207">
        <v>9</v>
      </c>
      <c r="U207">
        <v>8</v>
      </c>
      <c r="V207">
        <v>13</v>
      </c>
      <c r="W207">
        <v>10</v>
      </c>
      <c r="X207">
        <v>9</v>
      </c>
      <c r="Y207">
        <v>7</v>
      </c>
      <c r="Z207">
        <v>8</v>
      </c>
      <c r="AA207">
        <v>6</v>
      </c>
      <c r="AB207">
        <v>7</v>
      </c>
      <c r="AC207">
        <f t="shared" si="3"/>
        <v>0</v>
      </c>
    </row>
    <row r="208" spans="2:29">
      <c r="B208" s="13"/>
      <c r="C208" s="13" t="s">
        <v>144</v>
      </c>
      <c r="D208" s="13" t="s">
        <v>633</v>
      </c>
      <c r="E208">
        <v>6</v>
      </c>
      <c r="F208">
        <v>7</v>
      </c>
      <c r="G208">
        <v>12</v>
      </c>
      <c r="H208">
        <v>6</v>
      </c>
      <c r="I208">
        <v>7</v>
      </c>
      <c r="J208">
        <v>2</v>
      </c>
      <c r="K208">
        <v>11</v>
      </c>
      <c r="L208">
        <v>4</v>
      </c>
      <c r="M208">
        <v>3</v>
      </c>
      <c r="N208">
        <v>4</v>
      </c>
      <c r="P208" s="15" t="s">
        <v>642</v>
      </c>
      <c r="Q208" t="s">
        <v>47</v>
      </c>
      <c r="R208" s="13" t="s">
        <v>100</v>
      </c>
      <c r="S208">
        <v>23</v>
      </c>
      <c r="T208">
        <v>23</v>
      </c>
      <c r="U208">
        <v>30</v>
      </c>
      <c r="V208">
        <v>28</v>
      </c>
      <c r="W208">
        <v>34</v>
      </c>
      <c r="X208">
        <v>20</v>
      </c>
      <c r="Y208">
        <v>14</v>
      </c>
      <c r="Z208">
        <v>13</v>
      </c>
      <c r="AA208">
        <v>18</v>
      </c>
      <c r="AB208">
        <v>14</v>
      </c>
      <c r="AC208">
        <f t="shared" si="3"/>
        <v>0</v>
      </c>
    </row>
    <row r="209" spans="2:29">
      <c r="B209" s="13"/>
      <c r="C209" s="13" t="s">
        <v>148</v>
      </c>
      <c r="D209" s="13" t="s">
        <v>434</v>
      </c>
      <c r="E209">
        <v>0</v>
      </c>
      <c r="F209">
        <v>0</v>
      </c>
      <c r="G209">
        <v>1</v>
      </c>
      <c r="H209">
        <v>3</v>
      </c>
      <c r="I209">
        <v>1</v>
      </c>
      <c r="J209">
        <v>3</v>
      </c>
      <c r="K209">
        <v>2</v>
      </c>
      <c r="L209">
        <v>3</v>
      </c>
      <c r="M209">
        <v>6</v>
      </c>
      <c r="N209">
        <v>7</v>
      </c>
      <c r="P209" s="15" t="s">
        <v>642</v>
      </c>
      <c r="Q209" t="s">
        <v>47</v>
      </c>
      <c r="R209" s="13" t="s">
        <v>102</v>
      </c>
      <c r="S209">
        <v>11</v>
      </c>
      <c r="T209">
        <v>7</v>
      </c>
      <c r="U209">
        <v>5</v>
      </c>
      <c r="V209">
        <v>12</v>
      </c>
      <c r="W209">
        <v>13</v>
      </c>
      <c r="X209">
        <v>7</v>
      </c>
      <c r="Y209">
        <v>5</v>
      </c>
      <c r="Z209">
        <v>1</v>
      </c>
      <c r="AA209">
        <v>2</v>
      </c>
      <c r="AB209">
        <v>1</v>
      </c>
      <c r="AC209">
        <f t="shared" si="3"/>
        <v>0</v>
      </c>
    </row>
    <row r="210" spans="2:29">
      <c r="B210" s="13"/>
      <c r="C210" s="13" t="s">
        <v>359</v>
      </c>
      <c r="D210" s="13" t="s">
        <v>634</v>
      </c>
      <c r="E210">
        <v>0</v>
      </c>
      <c r="F210">
        <v>0</v>
      </c>
      <c r="G210">
        <v>0</v>
      </c>
      <c r="H210">
        <v>0</v>
      </c>
      <c r="I210">
        <v>0</v>
      </c>
      <c r="J210">
        <v>0</v>
      </c>
      <c r="K210">
        <v>0</v>
      </c>
      <c r="L210">
        <v>2</v>
      </c>
      <c r="M210">
        <v>3</v>
      </c>
      <c r="N210">
        <v>10</v>
      </c>
      <c r="P210" s="15" t="s">
        <v>642</v>
      </c>
      <c r="Q210" t="s">
        <v>47</v>
      </c>
      <c r="R210" s="13" t="s">
        <v>58</v>
      </c>
      <c r="S210">
        <v>0</v>
      </c>
      <c r="T210">
        <v>0</v>
      </c>
      <c r="U210">
        <v>0</v>
      </c>
      <c r="V210">
        <v>0</v>
      </c>
      <c r="W210">
        <v>2</v>
      </c>
      <c r="X210">
        <v>1</v>
      </c>
      <c r="Y210">
        <v>1</v>
      </c>
      <c r="Z210">
        <v>0</v>
      </c>
      <c r="AA210">
        <v>0</v>
      </c>
      <c r="AB210">
        <v>0</v>
      </c>
      <c r="AC210">
        <f t="shared" si="3"/>
        <v>0</v>
      </c>
    </row>
    <row r="211" spans="2:29">
      <c r="B211" s="13"/>
      <c r="C211" s="13" t="s">
        <v>130</v>
      </c>
      <c r="D211" s="13" t="s">
        <v>635</v>
      </c>
      <c r="E211">
        <v>0</v>
      </c>
      <c r="F211">
        <v>0</v>
      </c>
      <c r="G211">
        <v>3</v>
      </c>
      <c r="H211">
        <v>1</v>
      </c>
      <c r="I211">
        <v>0</v>
      </c>
      <c r="J211">
        <v>1</v>
      </c>
      <c r="K211">
        <v>0</v>
      </c>
      <c r="L211">
        <v>0</v>
      </c>
      <c r="M211">
        <v>1</v>
      </c>
      <c r="N211">
        <v>1</v>
      </c>
      <c r="P211" s="15" t="s">
        <v>642</v>
      </c>
      <c r="Q211" t="s">
        <v>47</v>
      </c>
      <c r="R211" s="13" t="s">
        <v>360</v>
      </c>
      <c r="S211">
        <v>0</v>
      </c>
      <c r="T211">
        <v>0</v>
      </c>
      <c r="U211">
        <v>0</v>
      </c>
      <c r="V211">
        <v>0</v>
      </c>
      <c r="W211">
        <v>0</v>
      </c>
      <c r="X211">
        <v>0</v>
      </c>
      <c r="Y211">
        <v>0</v>
      </c>
      <c r="Z211">
        <v>14</v>
      </c>
      <c r="AA211">
        <v>24</v>
      </c>
      <c r="AB211">
        <v>25</v>
      </c>
      <c r="AC211">
        <f t="shared" si="3"/>
        <v>0</v>
      </c>
    </row>
    <row r="212" spans="2:29">
      <c r="B212" s="13"/>
      <c r="C212" s="13" t="s">
        <v>134</v>
      </c>
      <c r="D212" s="13" t="s">
        <v>636</v>
      </c>
      <c r="E212">
        <v>2</v>
      </c>
      <c r="F212">
        <v>9</v>
      </c>
      <c r="G212">
        <v>6</v>
      </c>
      <c r="H212">
        <v>3</v>
      </c>
      <c r="I212">
        <v>1</v>
      </c>
      <c r="J212">
        <v>7</v>
      </c>
      <c r="K212">
        <v>5</v>
      </c>
      <c r="L212">
        <v>5</v>
      </c>
      <c r="M212">
        <v>3</v>
      </c>
      <c r="N212">
        <v>3</v>
      </c>
      <c r="P212" s="15" t="s">
        <v>642</v>
      </c>
      <c r="Q212" t="s">
        <v>47</v>
      </c>
      <c r="R212" s="13" t="s">
        <v>103</v>
      </c>
      <c r="S212">
        <v>54</v>
      </c>
      <c r="T212">
        <v>86</v>
      </c>
      <c r="U212">
        <v>95</v>
      </c>
      <c r="V212">
        <v>90</v>
      </c>
      <c r="W212">
        <v>82</v>
      </c>
      <c r="X212">
        <v>64</v>
      </c>
      <c r="Y212">
        <v>36</v>
      </c>
      <c r="Z212">
        <v>22</v>
      </c>
      <c r="AA212">
        <v>8</v>
      </c>
      <c r="AB212">
        <v>5</v>
      </c>
      <c r="AC212">
        <f t="shared" si="3"/>
        <v>0</v>
      </c>
    </row>
    <row r="213" spans="2:29">
      <c r="B213" s="13" t="s">
        <v>44</v>
      </c>
      <c r="C213" s="13"/>
      <c r="E213" t="s">
        <v>371</v>
      </c>
      <c r="F213" t="s">
        <v>371</v>
      </c>
      <c r="G213" t="s">
        <v>371</v>
      </c>
      <c r="H213" t="s">
        <v>371</v>
      </c>
      <c r="I213" t="s">
        <v>371</v>
      </c>
      <c r="J213" t="s">
        <v>371</v>
      </c>
      <c r="K213" t="s">
        <v>371</v>
      </c>
      <c r="L213" t="s">
        <v>371</v>
      </c>
      <c r="M213" t="s">
        <v>371</v>
      </c>
      <c r="N213" t="s">
        <v>371</v>
      </c>
      <c r="P213" s="15" t="s">
        <v>642</v>
      </c>
      <c r="Q213" t="s">
        <v>47</v>
      </c>
      <c r="R213" s="13" t="s">
        <v>99</v>
      </c>
      <c r="S213">
        <v>6</v>
      </c>
      <c r="T213">
        <v>3</v>
      </c>
      <c r="U213">
        <v>3</v>
      </c>
      <c r="V213">
        <v>6</v>
      </c>
      <c r="W213">
        <v>4</v>
      </c>
      <c r="X213">
        <v>0</v>
      </c>
      <c r="Y213">
        <v>1</v>
      </c>
      <c r="Z213">
        <v>1</v>
      </c>
      <c r="AA213">
        <v>2</v>
      </c>
      <c r="AB213">
        <v>1</v>
      </c>
      <c r="AC213">
        <f t="shared" si="3"/>
        <v>0</v>
      </c>
    </row>
    <row r="214" spans="2:29">
      <c r="B214" s="13" t="s">
        <v>45</v>
      </c>
      <c r="C214" s="13"/>
      <c r="E214">
        <v>234</v>
      </c>
      <c r="F214">
        <v>257</v>
      </c>
      <c r="G214">
        <v>241</v>
      </c>
      <c r="H214">
        <v>258</v>
      </c>
      <c r="I214">
        <v>212</v>
      </c>
      <c r="J214">
        <v>252</v>
      </c>
      <c r="K214">
        <v>179</v>
      </c>
      <c r="L214">
        <v>165</v>
      </c>
      <c r="M214">
        <v>145</v>
      </c>
      <c r="N214">
        <v>173</v>
      </c>
      <c r="P214" s="15" t="s">
        <v>642</v>
      </c>
      <c r="Q214" t="s">
        <v>47</v>
      </c>
      <c r="R214" s="13" t="s">
        <v>156</v>
      </c>
      <c r="S214">
        <v>0</v>
      </c>
      <c r="T214">
        <v>0</v>
      </c>
      <c r="U214">
        <v>1</v>
      </c>
      <c r="V214">
        <v>0</v>
      </c>
      <c r="W214">
        <v>0</v>
      </c>
      <c r="X214">
        <v>0</v>
      </c>
      <c r="Y214">
        <v>0</v>
      </c>
      <c r="Z214">
        <v>0</v>
      </c>
      <c r="AA214">
        <v>0</v>
      </c>
      <c r="AB214">
        <v>0</v>
      </c>
      <c r="AC214">
        <f t="shared" si="3"/>
        <v>0</v>
      </c>
    </row>
    <row r="215" spans="2:29">
      <c r="B215" s="13"/>
      <c r="C215" s="13"/>
      <c r="P215" s="15" t="s">
        <v>642</v>
      </c>
      <c r="Q215" t="s">
        <v>47</v>
      </c>
      <c r="R215" s="13" t="s">
        <v>104</v>
      </c>
      <c r="S215">
        <v>7</v>
      </c>
      <c r="T215">
        <v>7</v>
      </c>
      <c r="U215">
        <v>17</v>
      </c>
      <c r="V215">
        <v>22</v>
      </c>
      <c r="W215">
        <v>14</v>
      </c>
      <c r="X215">
        <v>13</v>
      </c>
      <c r="Y215">
        <v>7</v>
      </c>
      <c r="Z215">
        <v>5</v>
      </c>
      <c r="AA215">
        <v>9</v>
      </c>
      <c r="AB215">
        <v>14</v>
      </c>
      <c r="AC215">
        <f t="shared" si="3"/>
        <v>0</v>
      </c>
    </row>
    <row r="216" spans="2:29">
      <c r="B216" s="13"/>
      <c r="C216" s="13"/>
      <c r="P216" s="15" t="s">
        <v>642</v>
      </c>
      <c r="Q216" t="s">
        <v>47</v>
      </c>
      <c r="R216" s="13" t="s">
        <v>157</v>
      </c>
      <c r="S216">
        <v>0</v>
      </c>
      <c r="T216">
        <v>0</v>
      </c>
      <c r="U216">
        <v>2</v>
      </c>
      <c r="V216">
        <v>3</v>
      </c>
      <c r="W216">
        <v>1</v>
      </c>
      <c r="X216">
        <v>2</v>
      </c>
      <c r="Y216">
        <v>1</v>
      </c>
      <c r="Z216">
        <v>0</v>
      </c>
      <c r="AA216">
        <v>0</v>
      </c>
      <c r="AB216">
        <v>0</v>
      </c>
      <c r="AC216">
        <f t="shared" si="3"/>
        <v>0</v>
      </c>
    </row>
    <row r="217" spans="2:29">
      <c r="B217" s="13" t="s">
        <v>80</v>
      </c>
      <c r="C217" s="13" t="s">
        <v>95</v>
      </c>
      <c r="D217" s="13" t="s">
        <v>583</v>
      </c>
      <c r="E217">
        <v>30</v>
      </c>
      <c r="F217">
        <v>32</v>
      </c>
      <c r="G217">
        <v>17</v>
      </c>
      <c r="H217">
        <v>19</v>
      </c>
      <c r="I217">
        <v>21</v>
      </c>
      <c r="J217">
        <v>17</v>
      </c>
      <c r="K217">
        <v>1</v>
      </c>
      <c r="L217">
        <v>0</v>
      </c>
      <c r="M217">
        <v>0</v>
      </c>
      <c r="N217">
        <v>0</v>
      </c>
      <c r="P217" s="15" t="s">
        <v>642</v>
      </c>
      <c r="Q217" t="s">
        <v>47</v>
      </c>
      <c r="R217" s="13" t="s">
        <v>105</v>
      </c>
      <c r="S217">
        <v>0</v>
      </c>
      <c r="T217">
        <v>0</v>
      </c>
      <c r="U217">
        <v>3</v>
      </c>
      <c r="V217">
        <v>2</v>
      </c>
      <c r="W217">
        <v>1</v>
      </c>
      <c r="X217">
        <v>1</v>
      </c>
      <c r="Y217">
        <v>2</v>
      </c>
      <c r="Z217">
        <v>3</v>
      </c>
      <c r="AA217">
        <v>3</v>
      </c>
      <c r="AB217">
        <v>3</v>
      </c>
      <c r="AC217">
        <f t="shared" si="3"/>
        <v>0</v>
      </c>
    </row>
    <row r="218" spans="2:29">
      <c r="B218" s="13"/>
      <c r="C218" s="13" t="s">
        <v>119</v>
      </c>
      <c r="D218" s="13" t="s">
        <v>604</v>
      </c>
      <c r="E218">
        <v>10</v>
      </c>
      <c r="F218">
        <v>9</v>
      </c>
      <c r="G218">
        <v>3</v>
      </c>
      <c r="H218">
        <v>5</v>
      </c>
      <c r="I218">
        <v>2</v>
      </c>
      <c r="J218">
        <v>8</v>
      </c>
      <c r="K218">
        <v>0</v>
      </c>
      <c r="L218">
        <v>0</v>
      </c>
      <c r="M218">
        <v>0</v>
      </c>
      <c r="N218">
        <v>0</v>
      </c>
      <c r="P218" s="15" t="s">
        <v>642</v>
      </c>
      <c r="Q218" t="s">
        <v>47</v>
      </c>
      <c r="R218" s="13" t="s">
        <v>106</v>
      </c>
      <c r="S218">
        <v>12</v>
      </c>
      <c r="T218">
        <v>8</v>
      </c>
      <c r="U218">
        <v>11</v>
      </c>
      <c r="V218">
        <v>9</v>
      </c>
      <c r="W218">
        <v>3</v>
      </c>
      <c r="X218">
        <v>5</v>
      </c>
      <c r="Y218">
        <v>11</v>
      </c>
      <c r="Z218">
        <v>8</v>
      </c>
      <c r="AA218">
        <v>9</v>
      </c>
      <c r="AB218">
        <v>4</v>
      </c>
      <c r="AC218">
        <f t="shared" si="3"/>
        <v>0</v>
      </c>
    </row>
    <row r="219" spans="2:29">
      <c r="B219" s="13"/>
      <c r="C219" s="13" t="s">
        <v>96</v>
      </c>
      <c r="D219" s="13" t="s">
        <v>585</v>
      </c>
      <c r="E219">
        <v>15</v>
      </c>
      <c r="F219">
        <v>12</v>
      </c>
      <c r="G219">
        <v>5</v>
      </c>
      <c r="H219">
        <v>6</v>
      </c>
      <c r="I219">
        <v>11</v>
      </c>
      <c r="J219">
        <v>11</v>
      </c>
      <c r="K219">
        <v>2</v>
      </c>
      <c r="L219">
        <v>0</v>
      </c>
      <c r="M219">
        <v>0</v>
      </c>
      <c r="N219">
        <v>0</v>
      </c>
      <c r="P219" s="15" t="s">
        <v>642</v>
      </c>
      <c r="Q219" t="s">
        <v>47</v>
      </c>
      <c r="R219" s="13" t="s">
        <v>158</v>
      </c>
      <c r="S219">
        <v>0</v>
      </c>
      <c r="T219">
        <v>1</v>
      </c>
      <c r="U219">
        <v>7</v>
      </c>
      <c r="V219">
        <v>18</v>
      </c>
      <c r="W219">
        <v>2</v>
      </c>
      <c r="X219">
        <v>2</v>
      </c>
      <c r="Y219">
        <v>4</v>
      </c>
      <c r="Z219">
        <v>4</v>
      </c>
      <c r="AA219">
        <v>4</v>
      </c>
      <c r="AB219">
        <v>1</v>
      </c>
      <c r="AC219">
        <f t="shared" si="3"/>
        <v>0</v>
      </c>
    </row>
    <row r="220" spans="2:29">
      <c r="B220" s="13"/>
      <c r="C220" s="13" t="s">
        <v>151</v>
      </c>
      <c r="D220" s="13" t="s">
        <v>637</v>
      </c>
      <c r="E220">
        <v>1</v>
      </c>
      <c r="F220">
        <v>0</v>
      </c>
      <c r="G220">
        <v>0</v>
      </c>
      <c r="H220">
        <v>0</v>
      </c>
      <c r="I220">
        <v>0</v>
      </c>
      <c r="J220">
        <v>0</v>
      </c>
      <c r="K220">
        <v>0</v>
      </c>
      <c r="L220">
        <v>0</v>
      </c>
      <c r="M220">
        <v>0</v>
      </c>
      <c r="N220">
        <v>0</v>
      </c>
      <c r="P220" s="15" t="s">
        <v>642</v>
      </c>
      <c r="Q220" t="s">
        <v>47</v>
      </c>
      <c r="R220" s="13" t="s">
        <v>159</v>
      </c>
      <c r="S220">
        <v>0</v>
      </c>
      <c r="T220">
        <v>0</v>
      </c>
      <c r="U220">
        <v>0</v>
      </c>
      <c r="V220">
        <v>0</v>
      </c>
      <c r="W220">
        <v>0</v>
      </c>
      <c r="X220">
        <v>0</v>
      </c>
      <c r="Y220">
        <v>2</v>
      </c>
      <c r="Z220">
        <v>2</v>
      </c>
      <c r="AA220">
        <v>2</v>
      </c>
      <c r="AB220">
        <v>1</v>
      </c>
      <c r="AC220">
        <f t="shared" si="3"/>
        <v>0</v>
      </c>
    </row>
    <row r="221" spans="2:29">
      <c r="B221" s="13"/>
      <c r="C221" s="13" t="s">
        <v>152</v>
      </c>
      <c r="D221" s="13" t="s">
        <v>638</v>
      </c>
      <c r="E221">
        <v>2</v>
      </c>
      <c r="F221">
        <v>0</v>
      </c>
      <c r="G221">
        <v>0</v>
      </c>
      <c r="H221">
        <v>0</v>
      </c>
      <c r="I221">
        <v>0</v>
      </c>
      <c r="J221">
        <v>0</v>
      </c>
      <c r="K221">
        <v>0</v>
      </c>
      <c r="L221">
        <v>0</v>
      </c>
      <c r="M221">
        <v>0</v>
      </c>
      <c r="N221">
        <v>0</v>
      </c>
      <c r="P221" s="15" t="s">
        <v>642</v>
      </c>
      <c r="Q221" t="s">
        <v>47</v>
      </c>
      <c r="R221" s="13" t="s">
        <v>109</v>
      </c>
      <c r="S221">
        <v>1</v>
      </c>
      <c r="T221">
        <v>5</v>
      </c>
      <c r="U221">
        <v>4</v>
      </c>
      <c r="V221">
        <v>14</v>
      </c>
      <c r="W221">
        <v>8</v>
      </c>
      <c r="X221">
        <v>9</v>
      </c>
      <c r="Y221">
        <v>5</v>
      </c>
      <c r="Z221">
        <v>6</v>
      </c>
      <c r="AA221">
        <v>9</v>
      </c>
      <c r="AB221">
        <v>5</v>
      </c>
      <c r="AC221">
        <f t="shared" si="3"/>
        <v>0</v>
      </c>
    </row>
    <row r="222" spans="2:29">
      <c r="B222" s="13"/>
      <c r="C222" s="13" t="s">
        <v>110</v>
      </c>
      <c r="D222" s="13" t="s">
        <v>594</v>
      </c>
      <c r="E222">
        <v>23</v>
      </c>
      <c r="F222">
        <v>34</v>
      </c>
      <c r="G222">
        <v>23</v>
      </c>
      <c r="H222">
        <v>26</v>
      </c>
      <c r="I222">
        <v>34</v>
      </c>
      <c r="J222">
        <v>38</v>
      </c>
      <c r="K222">
        <v>3</v>
      </c>
      <c r="L222">
        <v>0</v>
      </c>
      <c r="M222">
        <v>0</v>
      </c>
      <c r="N222">
        <v>0</v>
      </c>
      <c r="P222" s="15" t="s">
        <v>642</v>
      </c>
      <c r="Q222" t="s">
        <v>47</v>
      </c>
      <c r="R222" s="13" t="s">
        <v>107</v>
      </c>
      <c r="S222">
        <v>106</v>
      </c>
      <c r="T222">
        <v>112</v>
      </c>
      <c r="U222">
        <v>101</v>
      </c>
      <c r="V222">
        <v>149</v>
      </c>
      <c r="W222">
        <v>119</v>
      </c>
      <c r="X222">
        <v>123</v>
      </c>
      <c r="Y222">
        <v>121</v>
      </c>
      <c r="Z222">
        <v>152</v>
      </c>
      <c r="AA222">
        <v>80</v>
      </c>
      <c r="AB222">
        <v>107</v>
      </c>
      <c r="AC222">
        <f t="shared" si="3"/>
        <v>0</v>
      </c>
    </row>
    <row r="223" spans="2:29">
      <c r="B223" s="13"/>
      <c r="C223" s="13" t="s">
        <v>639</v>
      </c>
      <c r="D223" s="13" t="s">
        <v>640</v>
      </c>
      <c r="E223">
        <v>0</v>
      </c>
      <c r="F223">
        <v>0</v>
      </c>
      <c r="G223">
        <v>0</v>
      </c>
      <c r="H223">
        <v>0</v>
      </c>
      <c r="I223">
        <v>0</v>
      </c>
      <c r="J223">
        <v>0</v>
      </c>
      <c r="K223">
        <v>0</v>
      </c>
      <c r="L223">
        <v>0</v>
      </c>
      <c r="M223">
        <v>0</v>
      </c>
      <c r="N223">
        <v>0</v>
      </c>
      <c r="P223" s="15" t="s">
        <v>642</v>
      </c>
      <c r="Q223" t="s">
        <v>47</v>
      </c>
      <c r="R223" s="13" t="s">
        <v>108</v>
      </c>
      <c r="S223">
        <v>0</v>
      </c>
      <c r="T223">
        <v>0</v>
      </c>
      <c r="U223">
        <v>0</v>
      </c>
      <c r="V223">
        <v>1</v>
      </c>
      <c r="W223">
        <v>1</v>
      </c>
      <c r="X223">
        <v>0</v>
      </c>
      <c r="Y223">
        <v>0</v>
      </c>
      <c r="Z223">
        <v>1</v>
      </c>
      <c r="AA223">
        <v>0</v>
      </c>
      <c r="AB223">
        <v>2</v>
      </c>
      <c r="AC223">
        <f t="shared" si="3"/>
        <v>0</v>
      </c>
    </row>
    <row r="224" spans="2:29">
      <c r="B224" s="13"/>
      <c r="C224" s="13" t="s">
        <v>111</v>
      </c>
      <c r="D224" s="13" t="s">
        <v>597</v>
      </c>
      <c r="E224">
        <v>5</v>
      </c>
      <c r="F224">
        <v>5</v>
      </c>
      <c r="G224">
        <v>3</v>
      </c>
      <c r="H224">
        <v>2</v>
      </c>
      <c r="I224">
        <v>7</v>
      </c>
      <c r="J224">
        <v>3</v>
      </c>
      <c r="K224">
        <v>1</v>
      </c>
      <c r="L224">
        <v>0</v>
      </c>
      <c r="M224">
        <v>0</v>
      </c>
      <c r="N224">
        <v>0</v>
      </c>
      <c r="P224" s="15" t="s">
        <v>642</v>
      </c>
      <c r="Q224" t="s">
        <v>55</v>
      </c>
      <c r="R224" s="13" t="s">
        <v>160</v>
      </c>
      <c r="S224">
        <v>3</v>
      </c>
      <c r="T224">
        <v>5</v>
      </c>
      <c r="U224">
        <v>4</v>
      </c>
      <c r="V224">
        <v>3</v>
      </c>
      <c r="W224">
        <v>2</v>
      </c>
      <c r="X224">
        <v>2</v>
      </c>
      <c r="Y224">
        <v>3</v>
      </c>
      <c r="Z224">
        <v>1</v>
      </c>
      <c r="AA224">
        <v>4</v>
      </c>
      <c r="AB224">
        <v>6</v>
      </c>
      <c r="AC224">
        <f t="shared" si="3"/>
        <v>0</v>
      </c>
    </row>
    <row r="225" spans="1:29">
      <c r="B225" s="13" t="s">
        <v>44</v>
      </c>
      <c r="C225" s="13"/>
      <c r="E225" t="s">
        <v>371</v>
      </c>
      <c r="F225" t="s">
        <v>371</v>
      </c>
      <c r="G225" t="s">
        <v>371</v>
      </c>
      <c r="H225" t="s">
        <v>371</v>
      </c>
      <c r="I225" t="s">
        <v>371</v>
      </c>
      <c r="J225" t="s">
        <v>371</v>
      </c>
      <c r="K225" t="s">
        <v>371</v>
      </c>
      <c r="L225" t="s">
        <v>371</v>
      </c>
      <c r="M225" t="s">
        <v>371</v>
      </c>
      <c r="N225" t="s">
        <v>371</v>
      </c>
      <c r="P225" s="15" t="s">
        <v>642</v>
      </c>
      <c r="Q225" t="s">
        <v>55</v>
      </c>
      <c r="R225" s="13" t="s">
        <v>58</v>
      </c>
      <c r="S225">
        <v>0</v>
      </c>
      <c r="T225">
        <v>0</v>
      </c>
      <c r="U225">
        <v>0</v>
      </c>
      <c r="V225">
        <v>0</v>
      </c>
      <c r="W225">
        <v>0</v>
      </c>
      <c r="X225">
        <v>1</v>
      </c>
      <c r="Y225">
        <v>0</v>
      </c>
      <c r="Z225">
        <v>0</v>
      </c>
      <c r="AA225">
        <v>0</v>
      </c>
      <c r="AB225">
        <v>0</v>
      </c>
      <c r="AC225">
        <f t="shared" si="3"/>
        <v>0</v>
      </c>
    </row>
    <row r="226" spans="1:29">
      <c r="B226" s="13" t="s">
        <v>45</v>
      </c>
      <c r="C226" s="13"/>
      <c r="E226">
        <v>86</v>
      </c>
      <c r="F226">
        <v>92</v>
      </c>
      <c r="G226">
        <v>51</v>
      </c>
      <c r="H226">
        <v>58</v>
      </c>
      <c r="I226">
        <v>75</v>
      </c>
      <c r="J226">
        <v>77</v>
      </c>
      <c r="K226">
        <v>7</v>
      </c>
      <c r="L226">
        <v>0</v>
      </c>
      <c r="M226">
        <v>0</v>
      </c>
      <c r="N226">
        <v>0</v>
      </c>
      <c r="P226" s="15" t="s">
        <v>642</v>
      </c>
      <c r="Q226" t="s">
        <v>55</v>
      </c>
      <c r="R226" s="13" t="s">
        <v>163</v>
      </c>
      <c r="S226">
        <v>3</v>
      </c>
      <c r="T226">
        <v>1</v>
      </c>
      <c r="U226">
        <v>1</v>
      </c>
      <c r="V226">
        <v>2</v>
      </c>
      <c r="W226">
        <v>2</v>
      </c>
      <c r="X226">
        <v>1</v>
      </c>
      <c r="Y226">
        <v>1</v>
      </c>
      <c r="Z226">
        <v>1</v>
      </c>
      <c r="AA226">
        <v>0</v>
      </c>
      <c r="AB226">
        <v>0</v>
      </c>
      <c r="AC226">
        <f t="shared" si="3"/>
        <v>0</v>
      </c>
    </row>
    <row r="227" spans="1:29">
      <c r="B227" s="13"/>
      <c r="C227" s="13"/>
      <c r="P227" s="15" t="s">
        <v>642</v>
      </c>
      <c r="Q227" t="s">
        <v>55</v>
      </c>
      <c r="R227" s="13" t="s">
        <v>161</v>
      </c>
      <c r="S227">
        <v>6</v>
      </c>
      <c r="T227">
        <v>1</v>
      </c>
      <c r="U227">
        <v>4</v>
      </c>
      <c r="V227">
        <v>1</v>
      </c>
      <c r="W227">
        <v>2</v>
      </c>
      <c r="X227">
        <v>2</v>
      </c>
      <c r="Y227">
        <v>4</v>
      </c>
      <c r="Z227">
        <v>4</v>
      </c>
      <c r="AA227">
        <v>2</v>
      </c>
      <c r="AB227">
        <v>1</v>
      </c>
      <c r="AC227">
        <f t="shared" si="3"/>
        <v>0</v>
      </c>
    </row>
    <row r="228" spans="1:29">
      <c r="B228" s="13"/>
      <c r="C228" s="13"/>
      <c r="P228" s="15" t="s">
        <v>642</v>
      </c>
      <c r="Q228" t="s">
        <v>55</v>
      </c>
      <c r="R228" s="13" t="s">
        <v>680</v>
      </c>
      <c r="S228">
        <v>5</v>
      </c>
      <c r="T228">
        <v>4</v>
      </c>
      <c r="U228">
        <v>7</v>
      </c>
      <c r="V228">
        <v>9</v>
      </c>
      <c r="W228">
        <v>6</v>
      </c>
      <c r="X228">
        <v>9</v>
      </c>
      <c r="Y228">
        <v>13</v>
      </c>
      <c r="Z228">
        <v>5</v>
      </c>
      <c r="AA228">
        <v>6</v>
      </c>
      <c r="AB228">
        <v>7</v>
      </c>
      <c r="AC228">
        <f t="shared" si="3"/>
        <v>0</v>
      </c>
    </row>
    <row r="229" spans="1:29">
      <c r="A229" s="13" t="s">
        <v>567</v>
      </c>
      <c r="B229" s="13"/>
      <c r="C229" s="13"/>
      <c r="E229" t="s">
        <v>371</v>
      </c>
      <c r="F229" t="s">
        <v>371</v>
      </c>
      <c r="G229" t="s">
        <v>371</v>
      </c>
      <c r="H229" t="s">
        <v>371</v>
      </c>
      <c r="I229" t="s">
        <v>371</v>
      </c>
      <c r="J229" t="s">
        <v>371</v>
      </c>
      <c r="K229" t="s">
        <v>371</v>
      </c>
      <c r="L229" t="s">
        <v>371</v>
      </c>
      <c r="M229" t="s">
        <v>371</v>
      </c>
      <c r="N229" t="s">
        <v>371</v>
      </c>
      <c r="P229" s="15" t="s">
        <v>642</v>
      </c>
      <c r="Q229" t="s">
        <v>55</v>
      </c>
      <c r="R229" s="13" t="s">
        <v>113</v>
      </c>
      <c r="S229">
        <v>5</v>
      </c>
      <c r="T229">
        <v>3</v>
      </c>
      <c r="U229">
        <v>0</v>
      </c>
      <c r="V229">
        <v>6</v>
      </c>
      <c r="W229">
        <v>4</v>
      </c>
      <c r="X229">
        <v>4</v>
      </c>
      <c r="Y229">
        <v>2</v>
      </c>
      <c r="Z229">
        <v>3</v>
      </c>
      <c r="AA229">
        <v>1</v>
      </c>
      <c r="AB229">
        <v>1</v>
      </c>
      <c r="AC229">
        <f t="shared" si="3"/>
        <v>0</v>
      </c>
    </row>
    <row r="230" spans="1:29">
      <c r="A230" s="13" t="s">
        <v>45</v>
      </c>
      <c r="B230" s="13"/>
      <c r="C230" s="13"/>
      <c r="E230">
        <v>1036</v>
      </c>
      <c r="F230">
        <v>1103</v>
      </c>
      <c r="G230">
        <v>1065</v>
      </c>
      <c r="H230">
        <v>1066</v>
      </c>
      <c r="I230">
        <v>1120</v>
      </c>
      <c r="J230">
        <v>1160</v>
      </c>
      <c r="K230">
        <v>1170</v>
      </c>
      <c r="L230">
        <v>1173</v>
      </c>
      <c r="M230">
        <v>1164</v>
      </c>
      <c r="N230">
        <v>1109</v>
      </c>
      <c r="P230" s="15" t="s">
        <v>642</v>
      </c>
      <c r="Q230" t="s">
        <v>55</v>
      </c>
      <c r="R230" s="13" t="s">
        <v>162</v>
      </c>
      <c r="S230">
        <v>0</v>
      </c>
      <c r="T230">
        <v>2</v>
      </c>
      <c r="U230">
        <v>4</v>
      </c>
      <c r="V230">
        <v>5</v>
      </c>
      <c r="W230">
        <v>4</v>
      </c>
      <c r="X230">
        <v>4</v>
      </c>
      <c r="Y230">
        <v>3</v>
      </c>
      <c r="Z230">
        <v>6</v>
      </c>
      <c r="AA230">
        <v>3</v>
      </c>
      <c r="AB230">
        <v>8</v>
      </c>
      <c r="AC230">
        <f t="shared" si="3"/>
        <v>0</v>
      </c>
    </row>
    <row r="231" spans="1:29">
      <c r="A231" s="13" t="s">
        <v>641</v>
      </c>
      <c r="B231" s="13" t="s">
        <v>41</v>
      </c>
      <c r="C231" s="13" t="s">
        <v>82</v>
      </c>
      <c r="D231" s="13" t="s">
        <v>388</v>
      </c>
      <c r="E231">
        <v>0</v>
      </c>
      <c r="F231">
        <v>0</v>
      </c>
      <c r="G231">
        <v>1</v>
      </c>
      <c r="H231">
        <v>3</v>
      </c>
      <c r="I231">
        <v>2</v>
      </c>
      <c r="J231">
        <v>1</v>
      </c>
      <c r="K231">
        <v>2</v>
      </c>
      <c r="L231">
        <v>1</v>
      </c>
      <c r="M231">
        <v>1</v>
      </c>
      <c r="N231">
        <v>1</v>
      </c>
      <c r="P231" s="15" t="s">
        <v>642</v>
      </c>
      <c r="Q231" t="s">
        <v>669</v>
      </c>
      <c r="R231" s="13" t="s">
        <v>349</v>
      </c>
      <c r="S231">
        <v>0</v>
      </c>
      <c r="T231">
        <v>0</v>
      </c>
      <c r="U231">
        <v>0</v>
      </c>
      <c r="V231">
        <v>0</v>
      </c>
      <c r="W231">
        <v>0</v>
      </c>
      <c r="X231">
        <v>0</v>
      </c>
      <c r="Y231">
        <v>0</v>
      </c>
      <c r="Z231">
        <v>3</v>
      </c>
      <c r="AA231">
        <v>9</v>
      </c>
      <c r="AB231">
        <v>20</v>
      </c>
      <c r="AC231">
        <f t="shared" si="3"/>
        <v>0</v>
      </c>
    </row>
    <row r="232" spans="1:29">
      <c r="B232" s="13"/>
      <c r="C232" s="13" t="s">
        <v>84</v>
      </c>
      <c r="D232" s="13" t="s">
        <v>576</v>
      </c>
      <c r="E232">
        <v>0</v>
      </c>
      <c r="F232">
        <v>0</v>
      </c>
      <c r="G232">
        <v>0</v>
      </c>
      <c r="H232">
        <v>0</v>
      </c>
      <c r="I232">
        <v>0</v>
      </c>
      <c r="J232">
        <v>1</v>
      </c>
      <c r="K232">
        <v>0</v>
      </c>
      <c r="L232">
        <v>1</v>
      </c>
      <c r="M232">
        <v>1</v>
      </c>
      <c r="N232">
        <v>0</v>
      </c>
      <c r="P232" s="15" t="s">
        <v>642</v>
      </c>
      <c r="Q232" t="s">
        <v>65</v>
      </c>
      <c r="R232" s="13" t="s">
        <v>164</v>
      </c>
      <c r="S232">
        <v>1</v>
      </c>
      <c r="T232">
        <v>0</v>
      </c>
      <c r="U232">
        <v>3</v>
      </c>
      <c r="V232">
        <v>5</v>
      </c>
      <c r="W232">
        <v>1</v>
      </c>
      <c r="X232">
        <v>5</v>
      </c>
      <c r="Y232">
        <v>1</v>
      </c>
      <c r="Z232">
        <v>5</v>
      </c>
      <c r="AA232">
        <v>4</v>
      </c>
      <c r="AB232">
        <v>3</v>
      </c>
      <c r="AC232">
        <f t="shared" si="3"/>
        <v>0</v>
      </c>
    </row>
    <row r="233" spans="1:29">
      <c r="B233" s="13"/>
      <c r="C233" s="13" t="s">
        <v>86</v>
      </c>
      <c r="D233" s="13" t="s">
        <v>578</v>
      </c>
      <c r="E233">
        <v>3</v>
      </c>
      <c r="F233">
        <v>3</v>
      </c>
      <c r="G233">
        <v>3</v>
      </c>
      <c r="H233">
        <v>4</v>
      </c>
      <c r="I233">
        <v>1</v>
      </c>
      <c r="J233">
        <v>1</v>
      </c>
      <c r="K233">
        <v>1</v>
      </c>
      <c r="L233">
        <v>2</v>
      </c>
      <c r="M233">
        <v>0</v>
      </c>
      <c r="N233">
        <v>5</v>
      </c>
      <c r="P233" s="15" t="s">
        <v>642</v>
      </c>
      <c r="Q233" t="s">
        <v>65</v>
      </c>
      <c r="R233" s="13" t="s">
        <v>121</v>
      </c>
      <c r="S233">
        <v>0</v>
      </c>
      <c r="T233">
        <v>0</v>
      </c>
      <c r="U233">
        <v>1</v>
      </c>
      <c r="V233">
        <v>2</v>
      </c>
      <c r="W233">
        <v>3</v>
      </c>
      <c r="X233">
        <v>2</v>
      </c>
      <c r="Y233">
        <v>3</v>
      </c>
      <c r="Z233">
        <v>2</v>
      </c>
      <c r="AA233">
        <v>4</v>
      </c>
      <c r="AB233">
        <v>0</v>
      </c>
      <c r="AC233">
        <f t="shared" si="3"/>
        <v>0</v>
      </c>
    </row>
    <row r="234" spans="1:29">
      <c r="B234" s="13"/>
      <c r="C234" s="13" t="s">
        <v>87</v>
      </c>
      <c r="D234" s="13" t="s">
        <v>579</v>
      </c>
      <c r="E234">
        <v>3</v>
      </c>
      <c r="F234">
        <v>3</v>
      </c>
      <c r="G234">
        <v>2</v>
      </c>
      <c r="H234">
        <v>5</v>
      </c>
      <c r="I234">
        <v>0</v>
      </c>
      <c r="J234">
        <v>1</v>
      </c>
      <c r="K234">
        <v>1</v>
      </c>
      <c r="L234">
        <v>0</v>
      </c>
      <c r="M234">
        <v>0</v>
      </c>
      <c r="N234">
        <v>1</v>
      </c>
      <c r="P234" s="15" t="s">
        <v>642</v>
      </c>
      <c r="Q234" t="s">
        <v>65</v>
      </c>
      <c r="R234" s="13" t="s">
        <v>165</v>
      </c>
      <c r="S234">
        <v>2</v>
      </c>
      <c r="T234">
        <v>14</v>
      </c>
      <c r="U234">
        <v>3</v>
      </c>
      <c r="V234">
        <v>2</v>
      </c>
      <c r="W234">
        <v>5</v>
      </c>
      <c r="X234">
        <v>5</v>
      </c>
      <c r="Y234">
        <v>2</v>
      </c>
      <c r="Z234">
        <v>9</v>
      </c>
      <c r="AA234">
        <v>0</v>
      </c>
      <c r="AB234">
        <v>0</v>
      </c>
      <c r="AC234">
        <f t="shared" si="3"/>
        <v>0</v>
      </c>
    </row>
    <row r="235" spans="1:29">
      <c r="B235" s="13"/>
      <c r="C235" s="13" t="s">
        <v>88</v>
      </c>
      <c r="D235" s="13" t="s">
        <v>580</v>
      </c>
      <c r="E235">
        <v>0</v>
      </c>
      <c r="F235">
        <v>0</v>
      </c>
      <c r="G235">
        <v>2</v>
      </c>
      <c r="H235">
        <v>5</v>
      </c>
      <c r="I235">
        <v>2</v>
      </c>
      <c r="J235">
        <v>2</v>
      </c>
      <c r="K235">
        <v>3</v>
      </c>
      <c r="L235">
        <v>2</v>
      </c>
      <c r="M235">
        <v>0</v>
      </c>
      <c r="N235">
        <v>0</v>
      </c>
      <c r="P235" s="15" t="s">
        <v>642</v>
      </c>
      <c r="Q235" t="s">
        <v>65</v>
      </c>
      <c r="R235" s="13" t="s">
        <v>354</v>
      </c>
      <c r="S235">
        <v>0</v>
      </c>
      <c r="T235">
        <v>0</v>
      </c>
      <c r="U235">
        <v>0</v>
      </c>
      <c r="V235">
        <v>0</v>
      </c>
      <c r="W235">
        <v>0</v>
      </c>
      <c r="X235">
        <v>0</v>
      </c>
      <c r="Y235">
        <v>0</v>
      </c>
      <c r="Z235">
        <v>22</v>
      </c>
      <c r="AA235">
        <v>30</v>
      </c>
      <c r="AB235">
        <v>32</v>
      </c>
      <c r="AC235">
        <f t="shared" si="3"/>
        <v>0</v>
      </c>
    </row>
    <row r="236" spans="1:29">
      <c r="B236" s="13"/>
      <c r="C236" s="13" t="s">
        <v>89</v>
      </c>
      <c r="D236" s="13" t="s">
        <v>581</v>
      </c>
      <c r="E236">
        <v>2</v>
      </c>
      <c r="F236">
        <v>1</v>
      </c>
      <c r="G236">
        <v>3</v>
      </c>
      <c r="H236">
        <v>2</v>
      </c>
      <c r="I236">
        <v>2</v>
      </c>
      <c r="J236">
        <v>1</v>
      </c>
      <c r="K236">
        <v>4</v>
      </c>
      <c r="L236">
        <v>1</v>
      </c>
      <c r="M236">
        <v>2</v>
      </c>
      <c r="N236">
        <v>0</v>
      </c>
      <c r="P236" s="15" t="s">
        <v>642</v>
      </c>
      <c r="Q236" t="s">
        <v>65</v>
      </c>
      <c r="R236" s="13" t="s">
        <v>123</v>
      </c>
      <c r="S236">
        <v>3</v>
      </c>
      <c r="T236">
        <v>4</v>
      </c>
      <c r="U236">
        <v>8</v>
      </c>
      <c r="V236">
        <v>7</v>
      </c>
      <c r="W236">
        <v>11</v>
      </c>
      <c r="X236">
        <v>12</v>
      </c>
      <c r="Y236">
        <v>7</v>
      </c>
      <c r="Z236">
        <v>11</v>
      </c>
      <c r="AA236">
        <v>13</v>
      </c>
      <c r="AB236">
        <v>9</v>
      </c>
      <c r="AC236">
        <f t="shared" si="3"/>
        <v>0</v>
      </c>
    </row>
    <row r="237" spans="1:29">
      <c r="B237" s="13"/>
      <c r="C237" s="13" t="s">
        <v>90</v>
      </c>
      <c r="D237" s="13" t="s">
        <v>582</v>
      </c>
      <c r="E237">
        <v>0</v>
      </c>
      <c r="F237">
        <v>1</v>
      </c>
      <c r="G237">
        <v>1</v>
      </c>
      <c r="H237">
        <v>0</v>
      </c>
      <c r="I237">
        <v>0</v>
      </c>
      <c r="J237">
        <v>0</v>
      </c>
      <c r="K237">
        <v>0</v>
      </c>
      <c r="L237">
        <v>0</v>
      </c>
      <c r="M237">
        <v>0</v>
      </c>
      <c r="N237">
        <v>0</v>
      </c>
      <c r="P237" s="15" t="s">
        <v>642</v>
      </c>
      <c r="Q237" t="s">
        <v>65</v>
      </c>
      <c r="R237" s="13" t="s">
        <v>125</v>
      </c>
      <c r="S237">
        <v>1</v>
      </c>
      <c r="T237">
        <v>2</v>
      </c>
      <c r="U237">
        <v>2</v>
      </c>
      <c r="V237">
        <v>1</v>
      </c>
      <c r="W237">
        <v>1</v>
      </c>
      <c r="X237">
        <v>2</v>
      </c>
      <c r="Y237">
        <v>1</v>
      </c>
      <c r="Z237">
        <v>3</v>
      </c>
      <c r="AA237">
        <v>3</v>
      </c>
      <c r="AB237">
        <v>4</v>
      </c>
      <c r="AC237">
        <f t="shared" si="3"/>
        <v>0</v>
      </c>
    </row>
    <row r="238" spans="1:29">
      <c r="B238" s="13" t="s">
        <v>44</v>
      </c>
      <c r="C238" s="13"/>
      <c r="E238" t="s">
        <v>371</v>
      </c>
      <c r="F238" t="s">
        <v>371</v>
      </c>
      <c r="G238" t="s">
        <v>371</v>
      </c>
      <c r="H238" t="s">
        <v>371</v>
      </c>
      <c r="I238" t="s">
        <v>371</v>
      </c>
      <c r="J238" t="s">
        <v>371</v>
      </c>
      <c r="K238" t="s">
        <v>371</v>
      </c>
      <c r="L238" t="s">
        <v>371</v>
      </c>
      <c r="M238" t="s">
        <v>371</v>
      </c>
      <c r="N238" t="s">
        <v>371</v>
      </c>
      <c r="P238" s="15" t="s">
        <v>642</v>
      </c>
      <c r="Q238" t="s">
        <v>65</v>
      </c>
      <c r="R238" s="13" t="s">
        <v>93</v>
      </c>
      <c r="S238">
        <v>6</v>
      </c>
      <c r="T238">
        <v>6</v>
      </c>
      <c r="U238">
        <v>3</v>
      </c>
      <c r="V238">
        <v>11</v>
      </c>
      <c r="W238">
        <v>16</v>
      </c>
      <c r="X238">
        <v>17</v>
      </c>
      <c r="Y238">
        <v>2</v>
      </c>
      <c r="Z238">
        <v>0</v>
      </c>
      <c r="AA238">
        <v>0</v>
      </c>
      <c r="AB238">
        <v>0</v>
      </c>
      <c r="AC238">
        <f t="shared" si="3"/>
        <v>0</v>
      </c>
    </row>
    <row r="239" spans="1:29">
      <c r="B239" s="13" t="s">
        <v>45</v>
      </c>
      <c r="C239" s="13"/>
      <c r="E239">
        <v>8</v>
      </c>
      <c r="F239">
        <v>8</v>
      </c>
      <c r="G239">
        <v>12</v>
      </c>
      <c r="H239">
        <v>19</v>
      </c>
      <c r="I239">
        <v>7</v>
      </c>
      <c r="J239">
        <v>7</v>
      </c>
      <c r="K239">
        <v>11</v>
      </c>
      <c r="L239">
        <v>7</v>
      </c>
      <c r="M239">
        <v>4</v>
      </c>
      <c r="N239">
        <v>7</v>
      </c>
      <c r="P239" s="15" t="s">
        <v>642</v>
      </c>
      <c r="Q239" t="s">
        <v>65</v>
      </c>
      <c r="R239" s="13" t="s">
        <v>155</v>
      </c>
      <c r="S239">
        <v>0</v>
      </c>
      <c r="T239">
        <v>0</v>
      </c>
      <c r="U239">
        <v>0</v>
      </c>
      <c r="V239">
        <v>0</v>
      </c>
      <c r="W239">
        <v>0</v>
      </c>
      <c r="X239">
        <v>1</v>
      </c>
      <c r="Y239">
        <v>0</v>
      </c>
      <c r="Z239">
        <v>0</v>
      </c>
      <c r="AA239">
        <v>0</v>
      </c>
      <c r="AB239">
        <v>0</v>
      </c>
      <c r="AC239">
        <f t="shared" si="3"/>
        <v>0</v>
      </c>
    </row>
    <row r="240" spans="1:29">
      <c r="B240" s="13"/>
      <c r="C240" s="13"/>
      <c r="P240" s="15" t="s">
        <v>642</v>
      </c>
      <c r="Q240" t="s">
        <v>65</v>
      </c>
      <c r="R240" s="13" t="s">
        <v>58</v>
      </c>
      <c r="S240">
        <v>0</v>
      </c>
      <c r="T240">
        <v>0</v>
      </c>
      <c r="U240">
        <v>0</v>
      </c>
      <c r="V240">
        <v>0</v>
      </c>
      <c r="W240">
        <v>7</v>
      </c>
      <c r="X240">
        <v>7</v>
      </c>
      <c r="Y240">
        <v>10</v>
      </c>
      <c r="Z240">
        <v>1</v>
      </c>
      <c r="AA240">
        <v>0</v>
      </c>
      <c r="AB240">
        <v>0</v>
      </c>
      <c r="AC240">
        <f t="shared" si="3"/>
        <v>0</v>
      </c>
    </row>
    <row r="241" spans="2:29">
      <c r="B241" s="13"/>
      <c r="C241" s="13"/>
      <c r="P241" s="15" t="s">
        <v>642</v>
      </c>
      <c r="Q241" t="s">
        <v>65</v>
      </c>
      <c r="R241" s="13" t="s">
        <v>166</v>
      </c>
      <c r="S241">
        <v>4</v>
      </c>
      <c r="T241">
        <v>4</v>
      </c>
      <c r="U241">
        <v>8</v>
      </c>
      <c r="V241">
        <v>2</v>
      </c>
      <c r="W241">
        <v>2</v>
      </c>
      <c r="X241">
        <v>1</v>
      </c>
      <c r="Y241">
        <v>1</v>
      </c>
      <c r="Z241">
        <v>5</v>
      </c>
      <c r="AA241">
        <v>3</v>
      </c>
      <c r="AB241">
        <v>4</v>
      </c>
      <c r="AC241">
        <f t="shared" si="3"/>
        <v>0</v>
      </c>
    </row>
    <row r="242" spans="2:29">
      <c r="B242" s="13" t="s">
        <v>91</v>
      </c>
      <c r="C242" s="13" t="s">
        <v>93</v>
      </c>
      <c r="D242" s="13" t="s">
        <v>393</v>
      </c>
      <c r="E242">
        <v>0</v>
      </c>
      <c r="F242">
        <v>0</v>
      </c>
      <c r="G242">
        <v>0</v>
      </c>
      <c r="H242">
        <v>0</v>
      </c>
      <c r="I242">
        <v>0</v>
      </c>
      <c r="J242">
        <v>0</v>
      </c>
      <c r="K242">
        <v>1</v>
      </c>
      <c r="L242">
        <v>1</v>
      </c>
      <c r="M242">
        <v>1</v>
      </c>
      <c r="N242">
        <v>0</v>
      </c>
      <c r="P242" s="15" t="s">
        <v>642</v>
      </c>
      <c r="Q242" t="s">
        <v>65</v>
      </c>
      <c r="R242" s="13" t="s">
        <v>171</v>
      </c>
      <c r="S242">
        <v>2</v>
      </c>
      <c r="T242">
        <v>0</v>
      </c>
      <c r="U242">
        <v>0</v>
      </c>
      <c r="V242">
        <v>0</v>
      </c>
      <c r="W242">
        <v>0</v>
      </c>
      <c r="X242">
        <v>0</v>
      </c>
      <c r="Y242">
        <v>0</v>
      </c>
      <c r="Z242">
        <v>0</v>
      </c>
      <c r="AA242">
        <v>0</v>
      </c>
      <c r="AB242">
        <v>0</v>
      </c>
      <c r="AC242">
        <f t="shared" si="3"/>
        <v>0</v>
      </c>
    </row>
    <row r="243" spans="2:29">
      <c r="B243" s="13"/>
      <c r="C243" s="13" t="s">
        <v>94</v>
      </c>
      <c r="D243" s="13" t="s">
        <v>586</v>
      </c>
      <c r="E243">
        <v>0</v>
      </c>
      <c r="F243">
        <v>0</v>
      </c>
      <c r="G243">
        <v>0</v>
      </c>
      <c r="H243">
        <v>0</v>
      </c>
      <c r="I243">
        <v>0</v>
      </c>
      <c r="J243">
        <v>0</v>
      </c>
      <c r="K243">
        <v>0</v>
      </c>
      <c r="L243">
        <v>0</v>
      </c>
      <c r="M243">
        <v>1</v>
      </c>
      <c r="N243">
        <v>0</v>
      </c>
      <c r="P243" s="15" t="s">
        <v>642</v>
      </c>
      <c r="Q243" t="s">
        <v>65</v>
      </c>
      <c r="R243" s="13" t="s">
        <v>180</v>
      </c>
      <c r="S243">
        <v>0</v>
      </c>
      <c r="T243">
        <v>0</v>
      </c>
      <c r="U243">
        <v>0</v>
      </c>
      <c r="V243">
        <v>0</v>
      </c>
      <c r="W243">
        <v>0</v>
      </c>
      <c r="X243">
        <v>0</v>
      </c>
      <c r="Y243">
        <v>0</v>
      </c>
      <c r="Z243">
        <v>1</v>
      </c>
      <c r="AA243">
        <v>3</v>
      </c>
      <c r="AB243">
        <v>2</v>
      </c>
      <c r="AC243">
        <f t="shared" si="3"/>
        <v>0</v>
      </c>
    </row>
    <row r="244" spans="2:29">
      <c r="B244" s="13" t="s">
        <v>44</v>
      </c>
      <c r="C244" s="13"/>
      <c r="E244" t="s">
        <v>371</v>
      </c>
      <c r="F244" t="s">
        <v>371</v>
      </c>
      <c r="G244" t="s">
        <v>371</v>
      </c>
      <c r="H244" t="s">
        <v>371</v>
      </c>
      <c r="I244" t="s">
        <v>371</v>
      </c>
      <c r="J244" t="s">
        <v>371</v>
      </c>
      <c r="K244" t="s">
        <v>371</v>
      </c>
      <c r="L244" t="s">
        <v>371</v>
      </c>
      <c r="M244" t="s">
        <v>371</v>
      </c>
      <c r="N244" t="s">
        <v>371</v>
      </c>
      <c r="P244" s="15" t="s">
        <v>642</v>
      </c>
      <c r="Q244" t="s">
        <v>65</v>
      </c>
      <c r="R244" s="13" t="s">
        <v>172</v>
      </c>
      <c r="S244">
        <v>3</v>
      </c>
      <c r="T244">
        <v>1</v>
      </c>
      <c r="U244">
        <v>5</v>
      </c>
      <c r="V244">
        <v>1</v>
      </c>
      <c r="W244">
        <v>4</v>
      </c>
      <c r="X244">
        <v>0</v>
      </c>
      <c r="Y244">
        <v>1</v>
      </c>
      <c r="Z244">
        <v>2</v>
      </c>
      <c r="AA244">
        <v>0</v>
      </c>
      <c r="AB244">
        <v>0</v>
      </c>
      <c r="AC244">
        <f t="shared" si="3"/>
        <v>0</v>
      </c>
    </row>
    <row r="245" spans="2:29">
      <c r="B245" s="13" t="s">
        <v>45</v>
      </c>
      <c r="C245" s="13"/>
      <c r="E245">
        <v>0</v>
      </c>
      <c r="F245">
        <v>0</v>
      </c>
      <c r="G245">
        <v>0</v>
      </c>
      <c r="H245">
        <v>0</v>
      </c>
      <c r="I245">
        <v>0</v>
      </c>
      <c r="J245">
        <v>0</v>
      </c>
      <c r="K245">
        <v>1</v>
      </c>
      <c r="L245">
        <v>1</v>
      </c>
      <c r="M245">
        <v>2</v>
      </c>
      <c r="N245">
        <v>0</v>
      </c>
      <c r="P245" s="15" t="s">
        <v>642</v>
      </c>
      <c r="Q245" t="s">
        <v>65</v>
      </c>
      <c r="R245" s="13" t="s">
        <v>167</v>
      </c>
      <c r="S245">
        <v>0</v>
      </c>
      <c r="T245">
        <v>0</v>
      </c>
      <c r="U245">
        <v>7</v>
      </c>
      <c r="V245">
        <v>4</v>
      </c>
      <c r="W245">
        <v>4</v>
      </c>
      <c r="X245">
        <v>7</v>
      </c>
      <c r="Y245">
        <v>5</v>
      </c>
      <c r="Z245">
        <v>5</v>
      </c>
      <c r="AA245">
        <v>1</v>
      </c>
      <c r="AB245">
        <v>2</v>
      </c>
      <c r="AC245">
        <f t="shared" si="3"/>
        <v>0</v>
      </c>
    </row>
    <row r="246" spans="2:29">
      <c r="B246" s="13"/>
      <c r="C246" s="13"/>
      <c r="P246" s="15" t="s">
        <v>642</v>
      </c>
      <c r="Q246" t="s">
        <v>65</v>
      </c>
      <c r="R246" s="13" t="s">
        <v>168</v>
      </c>
      <c r="S246">
        <v>10</v>
      </c>
      <c r="T246">
        <v>12</v>
      </c>
      <c r="U246">
        <v>17</v>
      </c>
      <c r="V246">
        <v>12</v>
      </c>
      <c r="W246">
        <v>10</v>
      </c>
      <c r="X246">
        <v>6</v>
      </c>
      <c r="Y246">
        <v>5</v>
      </c>
      <c r="Z246">
        <v>3</v>
      </c>
      <c r="AA246">
        <v>4</v>
      </c>
      <c r="AB246">
        <v>2</v>
      </c>
      <c r="AC246">
        <f t="shared" si="3"/>
        <v>0</v>
      </c>
    </row>
    <row r="247" spans="2:29">
      <c r="B247" s="13"/>
      <c r="C247" s="13"/>
      <c r="P247" s="15" t="s">
        <v>642</v>
      </c>
      <c r="Q247" t="s">
        <v>65</v>
      </c>
      <c r="R247" s="13" t="s">
        <v>142</v>
      </c>
      <c r="S247">
        <v>5</v>
      </c>
      <c r="T247">
        <v>2</v>
      </c>
      <c r="U247">
        <v>3</v>
      </c>
      <c r="V247">
        <v>1</v>
      </c>
      <c r="W247">
        <v>3</v>
      </c>
      <c r="X247">
        <v>3</v>
      </c>
      <c r="Y247">
        <v>3</v>
      </c>
      <c r="Z247">
        <v>1</v>
      </c>
      <c r="AA247">
        <v>7</v>
      </c>
      <c r="AB247">
        <v>3</v>
      </c>
      <c r="AC247">
        <f t="shared" si="3"/>
        <v>0</v>
      </c>
    </row>
    <row r="248" spans="2:29">
      <c r="B248" s="13" t="s">
        <v>46</v>
      </c>
      <c r="C248" s="13" t="s">
        <v>98</v>
      </c>
      <c r="D248" s="13" t="s">
        <v>395</v>
      </c>
      <c r="E248">
        <v>2</v>
      </c>
      <c r="F248">
        <v>2</v>
      </c>
      <c r="G248">
        <v>0</v>
      </c>
      <c r="H248">
        <v>0</v>
      </c>
      <c r="I248">
        <v>0</v>
      </c>
      <c r="J248">
        <v>0</v>
      </c>
      <c r="K248">
        <v>0</v>
      </c>
      <c r="L248">
        <v>0</v>
      </c>
      <c r="M248">
        <v>0</v>
      </c>
      <c r="N248">
        <v>0</v>
      </c>
      <c r="P248" s="15" t="s">
        <v>642</v>
      </c>
      <c r="Q248" t="s">
        <v>65</v>
      </c>
      <c r="R248" s="13" t="s">
        <v>169</v>
      </c>
      <c r="S248">
        <v>2</v>
      </c>
      <c r="T248">
        <v>6</v>
      </c>
      <c r="U248">
        <v>3</v>
      </c>
      <c r="V248">
        <v>0</v>
      </c>
      <c r="W248">
        <v>0</v>
      </c>
      <c r="X248">
        <v>0</v>
      </c>
      <c r="Y248">
        <v>0</v>
      </c>
      <c r="Z248">
        <v>0</v>
      </c>
      <c r="AA248">
        <v>0</v>
      </c>
      <c r="AB248">
        <v>0</v>
      </c>
      <c r="AC248">
        <f t="shared" si="3"/>
        <v>0</v>
      </c>
    </row>
    <row r="249" spans="2:29">
      <c r="B249" s="13"/>
      <c r="C249" s="13" t="s">
        <v>102</v>
      </c>
      <c r="D249" s="13" t="s">
        <v>398</v>
      </c>
      <c r="E249">
        <v>5</v>
      </c>
      <c r="F249">
        <v>6</v>
      </c>
      <c r="G249">
        <v>5</v>
      </c>
      <c r="H249">
        <v>6</v>
      </c>
      <c r="I249">
        <v>4</v>
      </c>
      <c r="J249">
        <v>5</v>
      </c>
      <c r="K249">
        <v>5</v>
      </c>
      <c r="L249">
        <v>5</v>
      </c>
      <c r="M249">
        <v>4</v>
      </c>
      <c r="N249">
        <v>6</v>
      </c>
      <c r="P249" s="15" t="s">
        <v>642</v>
      </c>
      <c r="Q249" t="s">
        <v>65</v>
      </c>
      <c r="R249" s="13" t="s">
        <v>170</v>
      </c>
      <c r="S249">
        <v>0</v>
      </c>
      <c r="T249">
        <v>0</v>
      </c>
      <c r="U249">
        <v>2</v>
      </c>
      <c r="V249">
        <v>3</v>
      </c>
      <c r="W249">
        <v>5</v>
      </c>
      <c r="X249">
        <v>8</v>
      </c>
      <c r="Y249">
        <v>3</v>
      </c>
      <c r="Z249">
        <v>1</v>
      </c>
      <c r="AA249">
        <v>0</v>
      </c>
      <c r="AB249">
        <v>1</v>
      </c>
      <c r="AC249">
        <f t="shared" si="3"/>
        <v>0</v>
      </c>
    </row>
    <row r="250" spans="2:29">
      <c r="B250" s="13"/>
      <c r="C250" s="13" t="s">
        <v>103</v>
      </c>
      <c r="D250" s="13" t="s">
        <v>400</v>
      </c>
      <c r="E250">
        <v>17</v>
      </c>
      <c r="F250">
        <v>17</v>
      </c>
      <c r="G250">
        <v>11</v>
      </c>
      <c r="H250">
        <v>9</v>
      </c>
      <c r="I250">
        <v>7</v>
      </c>
      <c r="J250">
        <v>9</v>
      </c>
      <c r="K250">
        <v>7</v>
      </c>
      <c r="L250">
        <v>8</v>
      </c>
      <c r="M250">
        <v>9</v>
      </c>
      <c r="N250">
        <v>11</v>
      </c>
      <c r="P250" s="15" t="s">
        <v>642</v>
      </c>
      <c r="Q250" t="s">
        <v>65</v>
      </c>
      <c r="R250" s="13" t="s">
        <v>148</v>
      </c>
      <c r="S250">
        <v>0</v>
      </c>
      <c r="T250">
        <v>0</v>
      </c>
      <c r="U250">
        <v>0</v>
      </c>
      <c r="V250">
        <v>0</v>
      </c>
      <c r="W250">
        <v>0</v>
      </c>
      <c r="X250">
        <v>2</v>
      </c>
      <c r="Y250">
        <v>3</v>
      </c>
      <c r="Z250">
        <v>3</v>
      </c>
      <c r="AA250">
        <v>3</v>
      </c>
      <c r="AB250">
        <v>4</v>
      </c>
      <c r="AC250">
        <f t="shared" si="3"/>
        <v>0</v>
      </c>
    </row>
    <row r="251" spans="2:29">
      <c r="B251" s="13"/>
      <c r="C251" s="13" t="s">
        <v>106</v>
      </c>
      <c r="D251" s="13" t="s">
        <v>405</v>
      </c>
      <c r="E251">
        <v>0</v>
      </c>
      <c r="F251">
        <v>0</v>
      </c>
      <c r="G251">
        <v>0</v>
      </c>
      <c r="H251">
        <v>0</v>
      </c>
      <c r="I251">
        <v>0</v>
      </c>
      <c r="J251">
        <v>1</v>
      </c>
      <c r="K251">
        <v>0</v>
      </c>
      <c r="L251">
        <v>0</v>
      </c>
      <c r="M251">
        <v>0</v>
      </c>
      <c r="N251">
        <v>0</v>
      </c>
      <c r="P251" s="15" t="s">
        <v>642</v>
      </c>
      <c r="Q251" t="s">
        <v>81</v>
      </c>
      <c r="R251" s="13" t="s">
        <v>58</v>
      </c>
      <c r="S251">
        <v>0</v>
      </c>
      <c r="T251">
        <v>0</v>
      </c>
      <c r="U251">
        <v>0</v>
      </c>
      <c r="V251">
        <v>0</v>
      </c>
      <c r="W251">
        <v>1</v>
      </c>
      <c r="X251">
        <v>1</v>
      </c>
      <c r="Y251">
        <v>0</v>
      </c>
      <c r="Z251">
        <v>0</v>
      </c>
      <c r="AA251">
        <v>0</v>
      </c>
      <c r="AB251">
        <v>0</v>
      </c>
      <c r="AC251">
        <f t="shared" si="3"/>
        <v>0</v>
      </c>
    </row>
    <row r="252" spans="2:29">
      <c r="B252" s="13"/>
      <c r="C252" s="13" t="s">
        <v>109</v>
      </c>
      <c r="D252" s="13" t="s">
        <v>410</v>
      </c>
      <c r="E252">
        <v>0</v>
      </c>
      <c r="F252">
        <v>0</v>
      </c>
      <c r="G252">
        <v>0</v>
      </c>
      <c r="H252">
        <v>0</v>
      </c>
      <c r="I252">
        <v>0</v>
      </c>
      <c r="J252">
        <v>1</v>
      </c>
      <c r="K252">
        <v>1</v>
      </c>
      <c r="L252">
        <v>0</v>
      </c>
      <c r="M252">
        <v>0</v>
      </c>
      <c r="N252">
        <v>2</v>
      </c>
      <c r="P252" s="15" t="s">
        <v>642</v>
      </c>
      <c r="Q252" t="s">
        <v>81</v>
      </c>
      <c r="R252" s="13" t="s">
        <v>159</v>
      </c>
      <c r="S252">
        <v>1</v>
      </c>
      <c r="T252">
        <v>4</v>
      </c>
      <c r="U252">
        <v>3</v>
      </c>
      <c r="V252">
        <v>1</v>
      </c>
      <c r="W252">
        <v>6</v>
      </c>
      <c r="X252">
        <v>2</v>
      </c>
      <c r="Y252">
        <v>0</v>
      </c>
      <c r="Z252">
        <v>0</v>
      </c>
      <c r="AA252">
        <v>0</v>
      </c>
      <c r="AB252">
        <v>0</v>
      </c>
      <c r="AC252">
        <f t="shared" si="3"/>
        <v>0</v>
      </c>
    </row>
    <row r="253" spans="2:29">
      <c r="B253" s="13"/>
      <c r="C253" s="13" t="s">
        <v>107</v>
      </c>
      <c r="D253" s="13" t="s">
        <v>408</v>
      </c>
      <c r="E253">
        <v>1</v>
      </c>
      <c r="F253">
        <v>0</v>
      </c>
      <c r="G253">
        <v>2</v>
      </c>
      <c r="H253">
        <v>0</v>
      </c>
      <c r="I253">
        <v>1</v>
      </c>
      <c r="J253">
        <v>0</v>
      </c>
      <c r="K253">
        <v>1</v>
      </c>
      <c r="L253">
        <v>0</v>
      </c>
      <c r="M253">
        <v>0</v>
      </c>
      <c r="N253">
        <v>0</v>
      </c>
      <c r="P253" s="15" t="s">
        <v>642</v>
      </c>
      <c r="Q253" t="s">
        <v>81</v>
      </c>
      <c r="R253" s="13" t="s">
        <v>173</v>
      </c>
      <c r="S253">
        <v>1</v>
      </c>
      <c r="T253">
        <v>5</v>
      </c>
      <c r="U253">
        <v>3</v>
      </c>
      <c r="V253">
        <v>6</v>
      </c>
      <c r="W253">
        <v>4</v>
      </c>
      <c r="X253">
        <v>8</v>
      </c>
      <c r="Y253">
        <v>0</v>
      </c>
      <c r="Z253">
        <v>0</v>
      </c>
      <c r="AA253">
        <v>0</v>
      </c>
      <c r="AB253">
        <v>0</v>
      </c>
      <c r="AC253">
        <f t="shared" si="3"/>
        <v>0</v>
      </c>
    </row>
    <row r="254" spans="2:29">
      <c r="B254" s="13" t="s">
        <v>44</v>
      </c>
      <c r="C254" s="13"/>
      <c r="E254" t="s">
        <v>371</v>
      </c>
      <c r="F254" t="s">
        <v>371</v>
      </c>
      <c r="G254" t="s">
        <v>371</v>
      </c>
      <c r="H254" t="s">
        <v>371</v>
      </c>
      <c r="I254" t="s">
        <v>371</v>
      </c>
      <c r="J254" t="s">
        <v>371</v>
      </c>
      <c r="K254" t="s">
        <v>371</v>
      </c>
      <c r="L254" t="s">
        <v>371</v>
      </c>
      <c r="M254" t="s">
        <v>371</v>
      </c>
      <c r="N254" t="s">
        <v>371</v>
      </c>
      <c r="P254" s="15" t="s">
        <v>287</v>
      </c>
      <c r="Q254" t="s">
        <v>92</v>
      </c>
      <c r="R254" s="13" t="s">
        <v>175</v>
      </c>
      <c r="S254">
        <v>0</v>
      </c>
      <c r="T254">
        <v>0</v>
      </c>
      <c r="U254">
        <v>0</v>
      </c>
      <c r="V254">
        <v>0</v>
      </c>
      <c r="W254">
        <v>0</v>
      </c>
      <c r="X254">
        <v>0</v>
      </c>
      <c r="Y254">
        <v>0</v>
      </c>
      <c r="Z254">
        <v>1</v>
      </c>
      <c r="AA254">
        <v>0</v>
      </c>
      <c r="AB254">
        <v>0</v>
      </c>
      <c r="AC254">
        <f t="shared" si="3"/>
        <v>0</v>
      </c>
    </row>
    <row r="255" spans="2:29">
      <c r="B255" s="13" t="s">
        <v>45</v>
      </c>
      <c r="C255" s="13"/>
      <c r="E255">
        <v>25</v>
      </c>
      <c r="F255">
        <v>25</v>
      </c>
      <c r="G255">
        <v>18</v>
      </c>
      <c r="H255">
        <v>15</v>
      </c>
      <c r="I255">
        <v>12</v>
      </c>
      <c r="J255">
        <v>16</v>
      </c>
      <c r="K255">
        <v>14</v>
      </c>
      <c r="L255">
        <v>13</v>
      </c>
      <c r="M255">
        <v>13</v>
      </c>
      <c r="N255">
        <v>19</v>
      </c>
      <c r="P255" s="15" t="s">
        <v>287</v>
      </c>
      <c r="Q255" t="s">
        <v>92</v>
      </c>
      <c r="R255" s="13" t="s">
        <v>93</v>
      </c>
      <c r="S255">
        <v>0</v>
      </c>
      <c r="T255">
        <v>0</v>
      </c>
      <c r="U255">
        <v>0</v>
      </c>
      <c r="V255">
        <v>0</v>
      </c>
      <c r="W255">
        <v>0</v>
      </c>
      <c r="X255">
        <v>0</v>
      </c>
      <c r="Y255">
        <v>1</v>
      </c>
      <c r="Z255">
        <v>5</v>
      </c>
      <c r="AA255">
        <v>0</v>
      </c>
      <c r="AB255">
        <v>2</v>
      </c>
      <c r="AC255">
        <f t="shared" si="3"/>
        <v>0</v>
      </c>
    </row>
    <row r="256" spans="2:29">
      <c r="B256" s="13"/>
      <c r="C256" s="13"/>
      <c r="P256" s="15" t="s">
        <v>287</v>
      </c>
      <c r="Q256" t="s">
        <v>47</v>
      </c>
      <c r="R256" s="13" t="s">
        <v>176</v>
      </c>
      <c r="S256">
        <v>0</v>
      </c>
      <c r="T256">
        <v>2</v>
      </c>
      <c r="U256">
        <v>0</v>
      </c>
      <c r="V256">
        <v>0</v>
      </c>
      <c r="W256">
        <v>1</v>
      </c>
      <c r="X256">
        <v>0</v>
      </c>
      <c r="Y256">
        <v>0</v>
      </c>
      <c r="Z256">
        <v>0</v>
      </c>
      <c r="AA256">
        <v>0</v>
      </c>
      <c r="AB256">
        <v>1</v>
      </c>
      <c r="AC256">
        <f t="shared" si="3"/>
        <v>0</v>
      </c>
    </row>
    <row r="257" spans="2:29">
      <c r="B257" s="13"/>
      <c r="C257" s="13"/>
      <c r="P257" s="15" t="s">
        <v>287</v>
      </c>
      <c r="Q257" t="s">
        <v>47</v>
      </c>
      <c r="R257" s="13" t="s">
        <v>177</v>
      </c>
      <c r="S257">
        <v>0</v>
      </c>
      <c r="T257">
        <v>0</v>
      </c>
      <c r="U257">
        <v>0</v>
      </c>
      <c r="V257">
        <v>1</v>
      </c>
      <c r="W257">
        <v>0</v>
      </c>
      <c r="X257">
        <v>1</v>
      </c>
      <c r="Y257">
        <v>0</v>
      </c>
      <c r="Z257">
        <v>0</v>
      </c>
      <c r="AA257">
        <v>0</v>
      </c>
      <c r="AB257">
        <v>0</v>
      </c>
      <c r="AC257">
        <f t="shared" si="3"/>
        <v>0</v>
      </c>
    </row>
    <row r="258" spans="2:29">
      <c r="B258" s="13" t="s">
        <v>54</v>
      </c>
      <c r="C258" s="13" t="s">
        <v>112</v>
      </c>
      <c r="D258" s="13" t="s">
        <v>598</v>
      </c>
      <c r="E258">
        <v>0</v>
      </c>
      <c r="F258">
        <v>4</v>
      </c>
      <c r="G258">
        <v>2</v>
      </c>
      <c r="H258">
        <v>0</v>
      </c>
      <c r="I258">
        <v>0</v>
      </c>
      <c r="J258">
        <v>1</v>
      </c>
      <c r="K258">
        <v>0</v>
      </c>
      <c r="L258">
        <v>0</v>
      </c>
      <c r="M258">
        <v>0</v>
      </c>
      <c r="N258">
        <v>0</v>
      </c>
      <c r="P258" s="15" t="s">
        <v>287</v>
      </c>
      <c r="Q258" t="s">
        <v>47</v>
      </c>
      <c r="R258" s="13" t="s">
        <v>98</v>
      </c>
      <c r="S258">
        <v>1</v>
      </c>
      <c r="T258">
        <v>1</v>
      </c>
      <c r="U258">
        <v>5</v>
      </c>
      <c r="V258">
        <v>5</v>
      </c>
      <c r="W258">
        <v>1</v>
      </c>
      <c r="X258">
        <v>2</v>
      </c>
      <c r="Y258">
        <v>5</v>
      </c>
      <c r="Z258">
        <v>4</v>
      </c>
      <c r="AA258">
        <v>2</v>
      </c>
      <c r="AB258">
        <v>1</v>
      </c>
      <c r="AC258">
        <f t="shared" ref="AC258:AC294" si="4">IF(SUM(S258:AB258)=0,1,0)</f>
        <v>0</v>
      </c>
    </row>
    <row r="259" spans="2:29">
      <c r="B259" s="13"/>
      <c r="C259" s="13" t="s">
        <v>113</v>
      </c>
      <c r="D259" s="13" t="s">
        <v>414</v>
      </c>
      <c r="E259">
        <v>0</v>
      </c>
      <c r="F259">
        <v>0</v>
      </c>
      <c r="G259">
        <v>1</v>
      </c>
      <c r="H259">
        <v>1</v>
      </c>
      <c r="I259">
        <v>1</v>
      </c>
      <c r="J259">
        <v>1</v>
      </c>
      <c r="K259">
        <v>2</v>
      </c>
      <c r="L259">
        <v>2</v>
      </c>
      <c r="M259">
        <v>2</v>
      </c>
      <c r="N259">
        <v>0</v>
      </c>
      <c r="P259" s="15" t="s">
        <v>287</v>
      </c>
      <c r="Q259" t="s">
        <v>47</v>
      </c>
      <c r="R259" s="13" t="s">
        <v>101</v>
      </c>
      <c r="S259">
        <v>6</v>
      </c>
      <c r="T259">
        <v>9</v>
      </c>
      <c r="U259">
        <v>4</v>
      </c>
      <c r="V259">
        <v>3</v>
      </c>
      <c r="W259">
        <v>6</v>
      </c>
      <c r="X259">
        <v>6</v>
      </c>
      <c r="Y259">
        <v>1</v>
      </c>
      <c r="Z259">
        <v>8</v>
      </c>
      <c r="AA259">
        <v>4</v>
      </c>
      <c r="AB259">
        <v>4</v>
      </c>
      <c r="AC259">
        <f t="shared" si="4"/>
        <v>0</v>
      </c>
    </row>
    <row r="260" spans="2:29">
      <c r="B260" s="13"/>
      <c r="C260" s="13" t="s">
        <v>460</v>
      </c>
      <c r="D260" s="13" t="s">
        <v>601</v>
      </c>
      <c r="E260">
        <v>0</v>
      </c>
      <c r="F260">
        <v>0</v>
      </c>
      <c r="G260">
        <v>0</v>
      </c>
      <c r="H260">
        <v>0</v>
      </c>
      <c r="I260">
        <v>0</v>
      </c>
      <c r="J260">
        <v>0</v>
      </c>
      <c r="K260">
        <v>0</v>
      </c>
      <c r="L260">
        <v>0</v>
      </c>
      <c r="M260">
        <v>1</v>
      </c>
      <c r="N260">
        <v>1</v>
      </c>
      <c r="P260" s="15" t="s">
        <v>287</v>
      </c>
      <c r="Q260" t="s">
        <v>47</v>
      </c>
      <c r="R260" s="13" t="s">
        <v>100</v>
      </c>
      <c r="S260">
        <v>4</v>
      </c>
      <c r="T260">
        <v>3</v>
      </c>
      <c r="U260">
        <v>4</v>
      </c>
      <c r="V260">
        <v>9</v>
      </c>
      <c r="W260">
        <v>4</v>
      </c>
      <c r="X260">
        <v>3</v>
      </c>
      <c r="Y260">
        <v>4</v>
      </c>
      <c r="Z260">
        <v>5</v>
      </c>
      <c r="AA260">
        <v>4</v>
      </c>
      <c r="AB260">
        <v>4</v>
      </c>
      <c r="AC260">
        <f t="shared" si="4"/>
        <v>0</v>
      </c>
    </row>
    <row r="261" spans="2:29">
      <c r="B261" s="13"/>
      <c r="C261" s="13" t="s">
        <v>115</v>
      </c>
      <c r="D261" s="13" t="s">
        <v>602</v>
      </c>
      <c r="E261">
        <v>3</v>
      </c>
      <c r="F261">
        <v>5</v>
      </c>
      <c r="G261">
        <v>1</v>
      </c>
      <c r="H261">
        <v>2</v>
      </c>
      <c r="I261">
        <v>2</v>
      </c>
      <c r="J261">
        <v>1</v>
      </c>
      <c r="K261">
        <v>1</v>
      </c>
      <c r="L261">
        <v>0</v>
      </c>
      <c r="M261">
        <v>0</v>
      </c>
      <c r="N261">
        <v>0</v>
      </c>
      <c r="P261" s="15" t="s">
        <v>287</v>
      </c>
      <c r="Q261" t="s">
        <v>47</v>
      </c>
      <c r="R261" s="13" t="s">
        <v>175</v>
      </c>
      <c r="S261">
        <v>0</v>
      </c>
      <c r="T261">
        <v>0</v>
      </c>
      <c r="U261">
        <v>0</v>
      </c>
      <c r="V261">
        <v>1</v>
      </c>
      <c r="W261">
        <v>0</v>
      </c>
      <c r="X261">
        <v>0</v>
      </c>
      <c r="Y261">
        <v>0</v>
      </c>
      <c r="Z261">
        <v>1</v>
      </c>
      <c r="AA261">
        <v>0</v>
      </c>
      <c r="AB261">
        <v>0</v>
      </c>
      <c r="AC261">
        <f t="shared" si="4"/>
        <v>0</v>
      </c>
    </row>
    <row r="262" spans="2:29">
      <c r="B262" s="13" t="s">
        <v>44</v>
      </c>
      <c r="C262" s="13"/>
      <c r="E262" t="s">
        <v>371</v>
      </c>
      <c r="F262" t="s">
        <v>371</v>
      </c>
      <c r="G262" t="s">
        <v>371</v>
      </c>
      <c r="H262" t="s">
        <v>371</v>
      </c>
      <c r="I262" t="s">
        <v>371</v>
      </c>
      <c r="J262" t="s">
        <v>371</v>
      </c>
      <c r="K262" t="s">
        <v>371</v>
      </c>
      <c r="L262" t="s">
        <v>371</v>
      </c>
      <c r="M262" t="s">
        <v>371</v>
      </c>
      <c r="N262" t="s">
        <v>371</v>
      </c>
      <c r="P262" s="15" t="s">
        <v>287</v>
      </c>
      <c r="Q262" t="s">
        <v>47</v>
      </c>
      <c r="R262" s="13" t="s">
        <v>102</v>
      </c>
      <c r="S262">
        <v>1</v>
      </c>
      <c r="T262">
        <v>0</v>
      </c>
      <c r="U262">
        <v>1</v>
      </c>
      <c r="V262">
        <v>3</v>
      </c>
      <c r="W262">
        <v>2</v>
      </c>
      <c r="X262">
        <v>1</v>
      </c>
      <c r="Y262">
        <v>1</v>
      </c>
      <c r="Z262">
        <v>2</v>
      </c>
      <c r="AA262">
        <v>1</v>
      </c>
      <c r="AB262">
        <v>1</v>
      </c>
      <c r="AC262">
        <f t="shared" si="4"/>
        <v>0</v>
      </c>
    </row>
    <row r="263" spans="2:29">
      <c r="B263" s="13" t="s">
        <v>45</v>
      </c>
      <c r="C263" s="13"/>
      <c r="E263">
        <v>3</v>
      </c>
      <c r="F263">
        <v>9</v>
      </c>
      <c r="G263">
        <v>4</v>
      </c>
      <c r="H263">
        <v>3</v>
      </c>
      <c r="I263">
        <v>3</v>
      </c>
      <c r="J263">
        <v>3</v>
      </c>
      <c r="K263">
        <v>3</v>
      </c>
      <c r="L263">
        <v>2</v>
      </c>
      <c r="M263">
        <v>3</v>
      </c>
      <c r="N263">
        <v>1</v>
      </c>
      <c r="P263" s="15" t="s">
        <v>287</v>
      </c>
      <c r="Q263" t="s">
        <v>47</v>
      </c>
      <c r="R263" s="13" t="s">
        <v>103</v>
      </c>
      <c r="S263">
        <v>6</v>
      </c>
      <c r="T263">
        <v>5</v>
      </c>
      <c r="U263">
        <v>3</v>
      </c>
      <c r="V263">
        <v>7</v>
      </c>
      <c r="W263">
        <v>7</v>
      </c>
      <c r="X263">
        <v>13</v>
      </c>
      <c r="Y263">
        <v>7</v>
      </c>
      <c r="Z263">
        <v>6</v>
      </c>
      <c r="AA263">
        <v>8</v>
      </c>
      <c r="AB263">
        <v>4</v>
      </c>
      <c r="AC263">
        <f t="shared" si="4"/>
        <v>0</v>
      </c>
    </row>
    <row r="264" spans="2:29">
      <c r="B264" s="13"/>
      <c r="C264" s="13"/>
      <c r="P264" s="15" t="s">
        <v>287</v>
      </c>
      <c r="Q264" t="s">
        <v>47</v>
      </c>
      <c r="R264" s="13" t="s">
        <v>174</v>
      </c>
      <c r="S264">
        <v>3</v>
      </c>
      <c r="T264">
        <v>2</v>
      </c>
      <c r="U264">
        <v>3</v>
      </c>
      <c r="V264">
        <v>3</v>
      </c>
      <c r="W264">
        <v>2</v>
      </c>
      <c r="X264">
        <v>3</v>
      </c>
      <c r="Y264">
        <v>2</v>
      </c>
      <c r="Z264">
        <v>1</v>
      </c>
      <c r="AA264">
        <v>1</v>
      </c>
      <c r="AB264">
        <v>1</v>
      </c>
      <c r="AC264">
        <f t="shared" si="4"/>
        <v>0</v>
      </c>
    </row>
    <row r="265" spans="2:29">
      <c r="B265" s="13"/>
      <c r="C265" s="13"/>
      <c r="P265" s="15" t="s">
        <v>287</v>
      </c>
      <c r="Q265" t="s">
        <v>47</v>
      </c>
      <c r="R265" s="13" t="s">
        <v>105</v>
      </c>
      <c r="S265">
        <v>0</v>
      </c>
      <c r="T265">
        <v>2</v>
      </c>
      <c r="U265">
        <v>0</v>
      </c>
      <c r="V265">
        <v>1</v>
      </c>
      <c r="W265">
        <v>0</v>
      </c>
      <c r="X265">
        <v>1</v>
      </c>
      <c r="Y265">
        <v>0</v>
      </c>
      <c r="Z265">
        <v>1</v>
      </c>
      <c r="AA265">
        <v>0</v>
      </c>
      <c r="AB265">
        <v>1</v>
      </c>
      <c r="AC265">
        <f t="shared" si="4"/>
        <v>0</v>
      </c>
    </row>
    <row r="266" spans="2:29">
      <c r="B266" s="13" t="s">
        <v>64</v>
      </c>
      <c r="C266" s="13" t="s">
        <v>133</v>
      </c>
      <c r="D266" s="13" t="s">
        <v>606</v>
      </c>
      <c r="E266">
        <v>0</v>
      </c>
      <c r="F266">
        <v>1</v>
      </c>
      <c r="G266">
        <v>0</v>
      </c>
      <c r="H266">
        <v>0</v>
      </c>
      <c r="I266">
        <v>0</v>
      </c>
      <c r="J266">
        <v>0</v>
      </c>
      <c r="K266">
        <v>0</v>
      </c>
      <c r="L266">
        <v>0</v>
      </c>
      <c r="M266">
        <v>0</v>
      </c>
      <c r="N266">
        <v>0</v>
      </c>
      <c r="P266" s="15" t="s">
        <v>287</v>
      </c>
      <c r="Q266" t="s">
        <v>47</v>
      </c>
      <c r="R266" s="13" t="s">
        <v>106</v>
      </c>
      <c r="S266">
        <v>2</v>
      </c>
      <c r="T266">
        <v>2</v>
      </c>
      <c r="U266">
        <v>3</v>
      </c>
      <c r="V266">
        <v>2</v>
      </c>
      <c r="W266">
        <v>0</v>
      </c>
      <c r="X266">
        <v>3</v>
      </c>
      <c r="Y266">
        <v>1</v>
      </c>
      <c r="Z266">
        <v>1</v>
      </c>
      <c r="AA266">
        <v>1</v>
      </c>
      <c r="AB266">
        <v>1</v>
      </c>
      <c r="AC266">
        <f t="shared" si="4"/>
        <v>0</v>
      </c>
    </row>
    <row r="267" spans="2:29">
      <c r="B267" s="13"/>
      <c r="C267" s="13" t="s">
        <v>138</v>
      </c>
      <c r="D267" s="13" t="s">
        <v>607</v>
      </c>
      <c r="E267">
        <v>0</v>
      </c>
      <c r="F267">
        <v>1</v>
      </c>
      <c r="G267">
        <v>1</v>
      </c>
      <c r="H267">
        <v>0</v>
      </c>
      <c r="I267">
        <v>0</v>
      </c>
      <c r="J267">
        <v>1</v>
      </c>
      <c r="K267">
        <v>0</v>
      </c>
      <c r="L267">
        <v>0</v>
      </c>
      <c r="M267">
        <v>0</v>
      </c>
      <c r="N267">
        <v>1</v>
      </c>
      <c r="P267" s="15" t="s">
        <v>287</v>
      </c>
      <c r="Q267" t="s">
        <v>47</v>
      </c>
      <c r="R267" s="13" t="s">
        <v>158</v>
      </c>
      <c r="S267">
        <v>1</v>
      </c>
      <c r="T267">
        <v>0</v>
      </c>
      <c r="U267">
        <v>0</v>
      </c>
      <c r="V267">
        <v>1</v>
      </c>
      <c r="W267">
        <v>0</v>
      </c>
      <c r="X267">
        <v>2</v>
      </c>
      <c r="Y267">
        <v>0</v>
      </c>
      <c r="Z267">
        <v>1</v>
      </c>
      <c r="AA267">
        <v>1</v>
      </c>
      <c r="AB267">
        <v>0</v>
      </c>
      <c r="AC267">
        <f t="shared" si="4"/>
        <v>0</v>
      </c>
    </row>
    <row r="268" spans="2:29">
      <c r="B268" s="13"/>
      <c r="C268" s="13" t="s">
        <v>139</v>
      </c>
      <c r="D268" s="13" t="s">
        <v>608</v>
      </c>
      <c r="E268">
        <v>1</v>
      </c>
      <c r="F268">
        <v>1</v>
      </c>
      <c r="G268">
        <v>0</v>
      </c>
      <c r="H268">
        <v>1</v>
      </c>
      <c r="I268">
        <v>0</v>
      </c>
      <c r="J268">
        <v>0</v>
      </c>
      <c r="K268">
        <v>0</v>
      </c>
      <c r="L268">
        <v>0</v>
      </c>
      <c r="M268">
        <v>0</v>
      </c>
      <c r="N268">
        <v>0</v>
      </c>
      <c r="P268" s="15" t="s">
        <v>287</v>
      </c>
      <c r="Q268" t="s">
        <v>47</v>
      </c>
      <c r="R268" s="13" t="s">
        <v>109</v>
      </c>
      <c r="S268">
        <v>5</v>
      </c>
      <c r="T268">
        <v>3</v>
      </c>
      <c r="U268">
        <v>3</v>
      </c>
      <c r="V268">
        <v>10</v>
      </c>
      <c r="W268">
        <v>2</v>
      </c>
      <c r="X268">
        <v>1</v>
      </c>
      <c r="Y268">
        <v>2</v>
      </c>
      <c r="Z268">
        <v>7</v>
      </c>
      <c r="AA268">
        <v>4</v>
      </c>
      <c r="AB268">
        <v>4</v>
      </c>
      <c r="AC268">
        <f t="shared" si="4"/>
        <v>0</v>
      </c>
    </row>
    <row r="269" spans="2:29">
      <c r="B269" s="13"/>
      <c r="C269" s="13" t="s">
        <v>122</v>
      </c>
      <c r="D269" s="13" t="s">
        <v>609</v>
      </c>
      <c r="E269">
        <v>0</v>
      </c>
      <c r="F269">
        <v>0</v>
      </c>
      <c r="G269">
        <v>2</v>
      </c>
      <c r="H269">
        <v>0</v>
      </c>
      <c r="I269">
        <v>0</v>
      </c>
      <c r="J269">
        <v>0</v>
      </c>
      <c r="K269">
        <v>0</v>
      </c>
      <c r="L269">
        <v>1</v>
      </c>
      <c r="M269">
        <v>2</v>
      </c>
      <c r="N269">
        <v>0</v>
      </c>
      <c r="P269" s="15" t="s">
        <v>287</v>
      </c>
      <c r="Q269" t="s">
        <v>47</v>
      </c>
      <c r="R269" s="13" t="s">
        <v>178</v>
      </c>
      <c r="S269">
        <v>16</v>
      </c>
      <c r="T269">
        <v>16</v>
      </c>
      <c r="U269">
        <v>11</v>
      </c>
      <c r="V269">
        <v>14</v>
      </c>
      <c r="W269">
        <v>20</v>
      </c>
      <c r="X269">
        <v>14</v>
      </c>
      <c r="Y269">
        <v>21</v>
      </c>
      <c r="Z269">
        <v>12</v>
      </c>
      <c r="AA269">
        <v>17</v>
      </c>
      <c r="AB269">
        <v>20</v>
      </c>
      <c r="AC269">
        <f t="shared" si="4"/>
        <v>0</v>
      </c>
    </row>
    <row r="270" spans="2:29">
      <c r="B270" s="13"/>
      <c r="C270" s="13" t="s">
        <v>123</v>
      </c>
      <c r="D270" s="13" t="s">
        <v>423</v>
      </c>
      <c r="E270">
        <v>1</v>
      </c>
      <c r="F270">
        <v>2</v>
      </c>
      <c r="G270">
        <v>1</v>
      </c>
      <c r="H270">
        <v>1</v>
      </c>
      <c r="I270">
        <v>0</v>
      </c>
      <c r="J270">
        <v>0</v>
      </c>
      <c r="K270">
        <v>0</v>
      </c>
      <c r="L270">
        <v>0</v>
      </c>
      <c r="M270">
        <v>0</v>
      </c>
      <c r="N270">
        <v>0</v>
      </c>
      <c r="P270" s="15" t="s">
        <v>287</v>
      </c>
      <c r="Q270" t="s">
        <v>47</v>
      </c>
      <c r="R270" s="13" t="s">
        <v>108</v>
      </c>
      <c r="S270">
        <v>0</v>
      </c>
      <c r="T270">
        <v>0</v>
      </c>
      <c r="U270">
        <v>0</v>
      </c>
      <c r="V270">
        <v>0</v>
      </c>
      <c r="W270">
        <v>0</v>
      </c>
      <c r="X270">
        <v>0</v>
      </c>
      <c r="Y270">
        <v>1</v>
      </c>
      <c r="Z270">
        <v>0</v>
      </c>
      <c r="AA270">
        <v>0</v>
      </c>
      <c r="AB270">
        <v>0</v>
      </c>
      <c r="AC270">
        <f t="shared" si="4"/>
        <v>0</v>
      </c>
    </row>
    <row r="271" spans="2:29">
      <c r="B271" s="13"/>
      <c r="C271" s="13" t="s">
        <v>125</v>
      </c>
      <c r="D271" s="13" t="s">
        <v>424</v>
      </c>
      <c r="E271">
        <v>0</v>
      </c>
      <c r="F271">
        <v>0</v>
      </c>
      <c r="G271">
        <v>0</v>
      </c>
      <c r="H271">
        <v>0</v>
      </c>
      <c r="I271">
        <v>0</v>
      </c>
      <c r="J271">
        <v>1</v>
      </c>
      <c r="K271">
        <v>0</v>
      </c>
      <c r="L271">
        <v>1</v>
      </c>
      <c r="M271">
        <v>0</v>
      </c>
      <c r="N271">
        <v>0</v>
      </c>
      <c r="P271" s="15" t="s">
        <v>287</v>
      </c>
      <c r="Q271" t="s">
        <v>55</v>
      </c>
      <c r="R271" s="13" t="s">
        <v>177</v>
      </c>
      <c r="S271">
        <v>0</v>
      </c>
      <c r="T271">
        <v>0</v>
      </c>
      <c r="U271">
        <v>0</v>
      </c>
      <c r="V271">
        <v>0</v>
      </c>
      <c r="W271">
        <v>0</v>
      </c>
      <c r="X271">
        <v>1</v>
      </c>
      <c r="Y271">
        <v>0</v>
      </c>
      <c r="Z271">
        <v>0</v>
      </c>
      <c r="AA271">
        <v>0</v>
      </c>
      <c r="AB271">
        <v>0</v>
      </c>
      <c r="AC271">
        <f t="shared" si="4"/>
        <v>0</v>
      </c>
    </row>
    <row r="272" spans="2:29">
      <c r="B272" s="13"/>
      <c r="C272" s="13" t="s">
        <v>93</v>
      </c>
      <c r="D272" s="13" t="s">
        <v>393</v>
      </c>
      <c r="E272">
        <v>3</v>
      </c>
      <c r="F272">
        <v>1</v>
      </c>
      <c r="G272">
        <v>2</v>
      </c>
      <c r="H272">
        <v>6</v>
      </c>
      <c r="I272">
        <v>1</v>
      </c>
      <c r="J272">
        <v>1</v>
      </c>
      <c r="K272">
        <v>0</v>
      </c>
      <c r="L272">
        <v>0</v>
      </c>
      <c r="M272">
        <v>0</v>
      </c>
      <c r="N272">
        <v>0</v>
      </c>
      <c r="P272" s="15" t="s">
        <v>287</v>
      </c>
      <c r="Q272" t="s">
        <v>55</v>
      </c>
      <c r="R272" s="13" t="s">
        <v>175</v>
      </c>
      <c r="S272">
        <v>0</v>
      </c>
      <c r="T272">
        <v>0</v>
      </c>
      <c r="U272">
        <v>0</v>
      </c>
      <c r="V272">
        <v>0</v>
      </c>
      <c r="W272">
        <v>1</v>
      </c>
      <c r="X272">
        <v>0</v>
      </c>
      <c r="Y272">
        <v>0</v>
      </c>
      <c r="Z272">
        <v>0</v>
      </c>
      <c r="AA272">
        <v>0</v>
      </c>
      <c r="AB272">
        <v>0</v>
      </c>
      <c r="AC272">
        <f t="shared" si="4"/>
        <v>0</v>
      </c>
    </row>
    <row r="273" spans="1:29">
      <c r="B273" s="13"/>
      <c r="C273" s="13" t="s">
        <v>132</v>
      </c>
      <c r="D273" s="13" t="s">
        <v>618</v>
      </c>
      <c r="E273">
        <v>2</v>
      </c>
      <c r="F273">
        <v>1</v>
      </c>
      <c r="G273">
        <v>2</v>
      </c>
      <c r="H273">
        <v>1</v>
      </c>
      <c r="I273">
        <v>0</v>
      </c>
      <c r="J273">
        <v>1</v>
      </c>
      <c r="K273">
        <v>0</v>
      </c>
      <c r="L273">
        <v>0</v>
      </c>
      <c r="M273">
        <v>0</v>
      </c>
      <c r="N273">
        <v>0</v>
      </c>
      <c r="P273" s="15" t="s">
        <v>287</v>
      </c>
      <c r="Q273" t="s">
        <v>55</v>
      </c>
      <c r="R273" s="13" t="s">
        <v>174</v>
      </c>
      <c r="S273">
        <v>0</v>
      </c>
      <c r="T273">
        <v>0</v>
      </c>
      <c r="U273">
        <v>0</v>
      </c>
      <c r="V273">
        <v>0</v>
      </c>
      <c r="W273">
        <v>0</v>
      </c>
      <c r="X273">
        <v>1</v>
      </c>
      <c r="Y273">
        <v>0</v>
      </c>
      <c r="Z273">
        <v>0</v>
      </c>
      <c r="AA273">
        <v>0</v>
      </c>
      <c r="AB273">
        <v>0</v>
      </c>
      <c r="AC273">
        <f t="shared" si="4"/>
        <v>0</v>
      </c>
    </row>
    <row r="274" spans="1:29">
      <c r="B274" s="13"/>
      <c r="C274" s="13" t="s">
        <v>137</v>
      </c>
      <c r="D274" s="13" t="s">
        <v>623</v>
      </c>
      <c r="E274">
        <v>5</v>
      </c>
      <c r="F274">
        <v>5</v>
      </c>
      <c r="G274">
        <v>1</v>
      </c>
      <c r="H274">
        <v>3</v>
      </c>
      <c r="I274">
        <v>4</v>
      </c>
      <c r="J274">
        <v>3</v>
      </c>
      <c r="K274">
        <v>3</v>
      </c>
      <c r="L274">
        <v>4</v>
      </c>
      <c r="M274">
        <v>5</v>
      </c>
      <c r="N274">
        <v>7</v>
      </c>
      <c r="P274" s="15" t="s">
        <v>287</v>
      </c>
      <c r="Q274" t="s">
        <v>55</v>
      </c>
      <c r="R274" s="13" t="s">
        <v>163</v>
      </c>
      <c r="S274">
        <v>0</v>
      </c>
      <c r="T274">
        <v>2</v>
      </c>
      <c r="U274">
        <v>0</v>
      </c>
      <c r="V274">
        <v>0</v>
      </c>
      <c r="W274">
        <v>1</v>
      </c>
      <c r="X274">
        <v>1</v>
      </c>
      <c r="Y274">
        <v>0</v>
      </c>
      <c r="Z274">
        <v>0</v>
      </c>
      <c r="AA274">
        <v>0</v>
      </c>
      <c r="AB274">
        <v>1</v>
      </c>
      <c r="AC274">
        <f t="shared" si="4"/>
        <v>0</v>
      </c>
    </row>
    <row r="275" spans="1:29">
      <c r="C275" s="13" t="s">
        <v>462</v>
      </c>
      <c r="D275" s="13" t="s">
        <v>624</v>
      </c>
      <c r="E275">
        <v>0</v>
      </c>
      <c r="F275">
        <v>0</v>
      </c>
      <c r="G275">
        <v>0</v>
      </c>
      <c r="H275">
        <v>0</v>
      </c>
      <c r="I275">
        <v>0</v>
      </c>
      <c r="J275">
        <v>0</v>
      </c>
      <c r="K275">
        <v>0</v>
      </c>
      <c r="L275">
        <v>0</v>
      </c>
      <c r="M275">
        <v>1</v>
      </c>
      <c r="N275">
        <v>0</v>
      </c>
      <c r="P275" s="15" t="s">
        <v>287</v>
      </c>
      <c r="Q275" t="s">
        <v>55</v>
      </c>
      <c r="R275" s="13" t="s">
        <v>179</v>
      </c>
      <c r="S275">
        <v>4</v>
      </c>
      <c r="T275">
        <v>3</v>
      </c>
      <c r="U275">
        <v>8</v>
      </c>
      <c r="V275">
        <v>3</v>
      </c>
      <c r="W275">
        <v>5</v>
      </c>
      <c r="X275">
        <v>1</v>
      </c>
      <c r="Y275">
        <v>7</v>
      </c>
      <c r="Z275">
        <v>4</v>
      </c>
      <c r="AA275">
        <v>4</v>
      </c>
      <c r="AB275">
        <v>6</v>
      </c>
      <c r="AC275">
        <f t="shared" si="4"/>
        <v>0</v>
      </c>
    </row>
    <row r="276" spans="1:29">
      <c r="C276" s="13" t="s">
        <v>140</v>
      </c>
      <c r="D276" s="13" t="s">
        <v>625</v>
      </c>
      <c r="E276">
        <v>0</v>
      </c>
      <c r="F276">
        <v>1</v>
      </c>
      <c r="G276">
        <v>0</v>
      </c>
      <c r="H276">
        <v>0</v>
      </c>
      <c r="I276">
        <v>1</v>
      </c>
      <c r="J276">
        <v>0</v>
      </c>
      <c r="K276">
        <v>0</v>
      </c>
      <c r="L276">
        <v>0</v>
      </c>
      <c r="M276">
        <v>0</v>
      </c>
      <c r="N276">
        <v>0</v>
      </c>
      <c r="P276" s="15" t="s">
        <v>287</v>
      </c>
      <c r="Q276" t="s">
        <v>65</v>
      </c>
      <c r="R276" s="13" t="s">
        <v>164</v>
      </c>
      <c r="S276">
        <v>0</v>
      </c>
      <c r="T276">
        <v>3</v>
      </c>
      <c r="U276">
        <v>4</v>
      </c>
      <c r="V276">
        <v>1</v>
      </c>
      <c r="W276">
        <v>1</v>
      </c>
      <c r="X276">
        <v>1</v>
      </c>
      <c r="Y276">
        <v>1</v>
      </c>
      <c r="Z276">
        <v>1</v>
      </c>
      <c r="AA276">
        <v>2</v>
      </c>
      <c r="AB276">
        <v>2</v>
      </c>
      <c r="AC276">
        <f t="shared" si="4"/>
        <v>0</v>
      </c>
    </row>
    <row r="277" spans="1:29">
      <c r="C277" s="13" t="s">
        <v>127</v>
      </c>
      <c r="D277" s="13" t="s">
        <v>626</v>
      </c>
      <c r="E277">
        <v>0</v>
      </c>
      <c r="F277">
        <v>0</v>
      </c>
      <c r="G277">
        <v>1</v>
      </c>
      <c r="H277">
        <v>0</v>
      </c>
      <c r="I277">
        <v>0</v>
      </c>
      <c r="J277">
        <v>1</v>
      </c>
      <c r="K277">
        <v>0</v>
      </c>
      <c r="L277">
        <v>0</v>
      </c>
      <c r="M277">
        <v>0</v>
      </c>
      <c r="N277">
        <v>0</v>
      </c>
      <c r="P277" s="15" t="s">
        <v>287</v>
      </c>
      <c r="Q277" t="s">
        <v>65</v>
      </c>
      <c r="R277" s="13" t="s">
        <v>121</v>
      </c>
      <c r="S277">
        <v>0</v>
      </c>
      <c r="T277">
        <v>0</v>
      </c>
      <c r="U277">
        <v>0</v>
      </c>
      <c r="V277">
        <v>1</v>
      </c>
      <c r="W277">
        <v>0</v>
      </c>
      <c r="X277">
        <v>0</v>
      </c>
      <c r="Y277">
        <v>0</v>
      </c>
      <c r="Z277">
        <v>0</v>
      </c>
      <c r="AA277">
        <v>2</v>
      </c>
      <c r="AB277">
        <v>3</v>
      </c>
      <c r="AC277">
        <f t="shared" si="4"/>
        <v>0</v>
      </c>
    </row>
    <row r="278" spans="1:29">
      <c r="C278" s="13" t="s">
        <v>143</v>
      </c>
      <c r="D278" s="13" t="s">
        <v>628</v>
      </c>
      <c r="E278">
        <v>0</v>
      </c>
      <c r="F278">
        <v>0</v>
      </c>
      <c r="G278">
        <v>0</v>
      </c>
      <c r="H278">
        <v>0</v>
      </c>
      <c r="I278">
        <v>0</v>
      </c>
      <c r="J278">
        <v>2</v>
      </c>
      <c r="K278">
        <v>1</v>
      </c>
      <c r="L278">
        <v>0</v>
      </c>
      <c r="M278">
        <v>1</v>
      </c>
      <c r="N278">
        <v>0</v>
      </c>
      <c r="P278" s="15" t="s">
        <v>287</v>
      </c>
      <c r="Q278" t="s">
        <v>65</v>
      </c>
      <c r="R278" s="13" t="s">
        <v>176</v>
      </c>
      <c r="S278">
        <v>1</v>
      </c>
      <c r="T278">
        <v>2</v>
      </c>
      <c r="U278">
        <v>2</v>
      </c>
      <c r="V278">
        <v>0</v>
      </c>
      <c r="W278">
        <v>1</v>
      </c>
      <c r="X278">
        <v>2</v>
      </c>
      <c r="Y278">
        <v>2</v>
      </c>
      <c r="Z278">
        <v>0</v>
      </c>
      <c r="AA278">
        <v>2</v>
      </c>
      <c r="AB278">
        <v>1</v>
      </c>
      <c r="AC278">
        <f t="shared" si="4"/>
        <v>0</v>
      </c>
    </row>
    <row r="279" spans="1:29">
      <c r="C279" s="13" t="s">
        <v>150</v>
      </c>
      <c r="D279" s="13" t="s">
        <v>630</v>
      </c>
      <c r="E279">
        <v>0</v>
      </c>
      <c r="F279">
        <v>0</v>
      </c>
      <c r="G279">
        <v>0</v>
      </c>
      <c r="H279">
        <v>0</v>
      </c>
      <c r="I279">
        <v>0</v>
      </c>
      <c r="J279">
        <v>0</v>
      </c>
      <c r="K279">
        <v>0</v>
      </c>
      <c r="L279">
        <v>0</v>
      </c>
      <c r="M279">
        <v>1</v>
      </c>
      <c r="N279">
        <v>0</v>
      </c>
      <c r="P279" s="15" t="s">
        <v>287</v>
      </c>
      <c r="Q279" t="s">
        <v>65</v>
      </c>
      <c r="R279" s="13" t="s">
        <v>177</v>
      </c>
      <c r="S279">
        <v>0</v>
      </c>
      <c r="T279">
        <v>0</v>
      </c>
      <c r="U279">
        <v>2</v>
      </c>
      <c r="V279">
        <v>1</v>
      </c>
      <c r="W279">
        <v>2</v>
      </c>
      <c r="X279">
        <v>2</v>
      </c>
      <c r="Y279">
        <v>1</v>
      </c>
      <c r="Z279">
        <v>2</v>
      </c>
      <c r="AA279">
        <v>2</v>
      </c>
      <c r="AB279">
        <v>1</v>
      </c>
      <c r="AC279">
        <f t="shared" si="4"/>
        <v>0</v>
      </c>
    </row>
    <row r="280" spans="1:29">
      <c r="C280" s="13" t="s">
        <v>146</v>
      </c>
      <c r="D280" s="13" t="s">
        <v>631</v>
      </c>
      <c r="E280">
        <v>0</v>
      </c>
      <c r="F280">
        <v>0</v>
      </c>
      <c r="G280">
        <v>0</v>
      </c>
      <c r="H280">
        <v>0</v>
      </c>
      <c r="I280">
        <v>1</v>
      </c>
      <c r="J280">
        <v>0</v>
      </c>
      <c r="K280">
        <v>0</v>
      </c>
      <c r="L280">
        <v>0</v>
      </c>
      <c r="M280">
        <v>0</v>
      </c>
      <c r="N280">
        <v>1</v>
      </c>
      <c r="P280" s="15" t="s">
        <v>287</v>
      </c>
      <c r="Q280" t="s">
        <v>65</v>
      </c>
      <c r="R280" s="13" t="s">
        <v>123</v>
      </c>
      <c r="S280">
        <v>5</v>
      </c>
      <c r="T280">
        <v>3</v>
      </c>
      <c r="U280">
        <v>0</v>
      </c>
      <c r="V280">
        <v>5</v>
      </c>
      <c r="W280">
        <v>5</v>
      </c>
      <c r="X280">
        <v>2</v>
      </c>
      <c r="Y280">
        <v>2</v>
      </c>
      <c r="Z280">
        <v>3</v>
      </c>
      <c r="AA280">
        <v>3</v>
      </c>
      <c r="AB280">
        <v>6</v>
      </c>
      <c r="AC280">
        <f t="shared" si="4"/>
        <v>0</v>
      </c>
    </row>
    <row r="281" spans="1:29">
      <c r="C281" s="13" t="s">
        <v>144</v>
      </c>
      <c r="D281" s="13" t="s">
        <v>633</v>
      </c>
      <c r="E281">
        <v>0</v>
      </c>
      <c r="F281">
        <v>0</v>
      </c>
      <c r="G281">
        <v>0</v>
      </c>
      <c r="H281">
        <v>0</v>
      </c>
      <c r="I281">
        <v>0</v>
      </c>
      <c r="J281">
        <v>0</v>
      </c>
      <c r="K281">
        <v>0</v>
      </c>
      <c r="L281">
        <v>0</v>
      </c>
      <c r="M281">
        <v>1</v>
      </c>
      <c r="N281">
        <v>0</v>
      </c>
      <c r="P281" s="15" t="s">
        <v>287</v>
      </c>
      <c r="Q281" t="s">
        <v>65</v>
      </c>
      <c r="R281" s="13" t="s">
        <v>125</v>
      </c>
      <c r="S281">
        <v>6</v>
      </c>
      <c r="T281">
        <v>3</v>
      </c>
      <c r="U281">
        <v>7</v>
      </c>
      <c r="V281">
        <v>2</v>
      </c>
      <c r="W281">
        <v>4</v>
      </c>
      <c r="X281">
        <v>4</v>
      </c>
      <c r="Y281">
        <v>7</v>
      </c>
      <c r="Z281">
        <v>2</v>
      </c>
      <c r="AA281">
        <v>4</v>
      </c>
      <c r="AB281">
        <v>6</v>
      </c>
      <c r="AC281">
        <f t="shared" si="4"/>
        <v>0</v>
      </c>
    </row>
    <row r="282" spans="1:29">
      <c r="C282" s="13" t="s">
        <v>148</v>
      </c>
      <c r="D282" s="13" t="s">
        <v>434</v>
      </c>
      <c r="E282">
        <v>0</v>
      </c>
      <c r="F282">
        <v>0</v>
      </c>
      <c r="G282">
        <v>1</v>
      </c>
      <c r="H282">
        <v>0</v>
      </c>
      <c r="I282">
        <v>0</v>
      </c>
      <c r="J282">
        <v>1</v>
      </c>
      <c r="K282">
        <v>0</v>
      </c>
      <c r="L282">
        <v>0</v>
      </c>
      <c r="M282">
        <v>1</v>
      </c>
      <c r="N282">
        <v>0</v>
      </c>
      <c r="P282" s="15" t="s">
        <v>287</v>
      </c>
      <c r="Q282" t="s">
        <v>65</v>
      </c>
      <c r="R282" s="13" t="s">
        <v>175</v>
      </c>
      <c r="S282">
        <v>0</v>
      </c>
      <c r="T282">
        <v>0</v>
      </c>
      <c r="U282">
        <v>0</v>
      </c>
      <c r="V282">
        <v>1</v>
      </c>
      <c r="W282">
        <v>0</v>
      </c>
      <c r="X282">
        <v>0</v>
      </c>
      <c r="Y282">
        <v>1</v>
      </c>
      <c r="Z282">
        <v>0</v>
      </c>
      <c r="AA282">
        <v>0</v>
      </c>
      <c r="AB282">
        <v>1</v>
      </c>
      <c r="AC282">
        <f t="shared" si="4"/>
        <v>0</v>
      </c>
    </row>
    <row r="283" spans="1:29">
      <c r="B283" s="13" t="s">
        <v>44</v>
      </c>
      <c r="E283" t="s">
        <v>371</v>
      </c>
      <c r="F283" t="s">
        <v>371</v>
      </c>
      <c r="G283" t="s">
        <v>371</v>
      </c>
      <c r="H283" t="s">
        <v>371</v>
      </c>
      <c r="I283" t="s">
        <v>371</v>
      </c>
      <c r="J283" t="s">
        <v>371</v>
      </c>
      <c r="K283" t="s">
        <v>371</v>
      </c>
      <c r="L283" t="s">
        <v>371</v>
      </c>
      <c r="M283" t="s">
        <v>371</v>
      </c>
      <c r="N283" t="s">
        <v>371</v>
      </c>
      <c r="P283" s="15" t="s">
        <v>287</v>
      </c>
      <c r="Q283" t="s">
        <v>65</v>
      </c>
      <c r="R283" s="13" t="s">
        <v>93</v>
      </c>
      <c r="S283">
        <v>1</v>
      </c>
      <c r="T283">
        <v>4</v>
      </c>
      <c r="U283">
        <v>5</v>
      </c>
      <c r="V283">
        <v>3</v>
      </c>
      <c r="W283">
        <v>4</v>
      </c>
      <c r="X283">
        <v>1</v>
      </c>
      <c r="Y283">
        <v>0</v>
      </c>
      <c r="Z283">
        <v>0</v>
      </c>
      <c r="AA283">
        <v>0</v>
      </c>
      <c r="AB283">
        <v>0</v>
      </c>
      <c r="AC283">
        <f t="shared" si="4"/>
        <v>0</v>
      </c>
    </row>
    <row r="284" spans="1:29">
      <c r="B284" s="13" t="s">
        <v>45</v>
      </c>
      <c r="E284">
        <v>12</v>
      </c>
      <c r="F284">
        <v>13</v>
      </c>
      <c r="G284">
        <v>11</v>
      </c>
      <c r="H284">
        <v>12</v>
      </c>
      <c r="I284">
        <v>7</v>
      </c>
      <c r="J284">
        <v>11</v>
      </c>
      <c r="K284">
        <v>4</v>
      </c>
      <c r="L284">
        <v>6</v>
      </c>
      <c r="M284">
        <v>12</v>
      </c>
      <c r="N284">
        <v>9</v>
      </c>
      <c r="P284" s="15" t="s">
        <v>287</v>
      </c>
      <c r="Q284" t="s">
        <v>65</v>
      </c>
      <c r="R284" s="13" t="s">
        <v>174</v>
      </c>
      <c r="S284">
        <v>0</v>
      </c>
      <c r="T284">
        <v>1</v>
      </c>
      <c r="U284">
        <v>0</v>
      </c>
      <c r="V284">
        <v>0</v>
      </c>
      <c r="W284">
        <v>0</v>
      </c>
      <c r="X284">
        <v>0</v>
      </c>
      <c r="Y284">
        <v>0</v>
      </c>
      <c r="Z284">
        <v>0</v>
      </c>
      <c r="AA284">
        <v>0</v>
      </c>
      <c r="AB284">
        <v>0</v>
      </c>
      <c r="AC284">
        <f t="shared" si="4"/>
        <v>0</v>
      </c>
    </row>
    <row r="285" spans="1:29">
      <c r="P285" s="15" t="s">
        <v>287</v>
      </c>
      <c r="Q285" t="s">
        <v>65</v>
      </c>
      <c r="R285" s="13" t="s">
        <v>182</v>
      </c>
      <c r="S285">
        <v>2</v>
      </c>
      <c r="T285">
        <v>0</v>
      </c>
      <c r="U285">
        <v>3</v>
      </c>
      <c r="V285">
        <v>1</v>
      </c>
      <c r="W285">
        <v>0</v>
      </c>
      <c r="X285">
        <v>0</v>
      </c>
      <c r="Y285">
        <v>0</v>
      </c>
      <c r="Z285">
        <v>0</v>
      </c>
      <c r="AA285">
        <v>0</v>
      </c>
      <c r="AB285">
        <v>0</v>
      </c>
      <c r="AC285">
        <f t="shared" si="4"/>
        <v>0</v>
      </c>
    </row>
    <row r="286" spans="1:29">
      <c r="P286" s="15" t="s">
        <v>287</v>
      </c>
      <c r="Q286" t="s">
        <v>65</v>
      </c>
      <c r="R286" s="13" t="s">
        <v>166</v>
      </c>
      <c r="S286">
        <v>0</v>
      </c>
      <c r="T286">
        <v>0</v>
      </c>
      <c r="U286">
        <v>2</v>
      </c>
      <c r="V286">
        <v>2</v>
      </c>
      <c r="W286">
        <v>1</v>
      </c>
      <c r="X286">
        <v>2</v>
      </c>
      <c r="Y286">
        <v>3</v>
      </c>
      <c r="Z286">
        <v>5</v>
      </c>
      <c r="AA286">
        <v>1</v>
      </c>
      <c r="AB286">
        <v>1</v>
      </c>
      <c r="AC286">
        <f t="shared" si="4"/>
        <v>0</v>
      </c>
    </row>
    <row r="287" spans="1:29">
      <c r="A287" s="13" t="s">
        <v>567</v>
      </c>
      <c r="E287" t="s">
        <v>371</v>
      </c>
      <c r="F287" t="s">
        <v>371</v>
      </c>
      <c r="G287" t="s">
        <v>371</v>
      </c>
      <c r="H287" t="s">
        <v>371</v>
      </c>
      <c r="I287" t="s">
        <v>371</v>
      </c>
      <c r="J287" t="s">
        <v>371</v>
      </c>
      <c r="K287" t="s">
        <v>371</v>
      </c>
      <c r="L287" t="s">
        <v>371</v>
      </c>
      <c r="M287" t="s">
        <v>371</v>
      </c>
      <c r="N287" t="s">
        <v>371</v>
      </c>
      <c r="P287" s="15" t="s">
        <v>287</v>
      </c>
      <c r="Q287" t="s">
        <v>65</v>
      </c>
      <c r="R287" s="13" t="s">
        <v>180</v>
      </c>
      <c r="S287">
        <v>0</v>
      </c>
      <c r="T287">
        <v>1</v>
      </c>
      <c r="U287">
        <v>1</v>
      </c>
      <c r="V287">
        <v>0</v>
      </c>
      <c r="W287">
        <v>4</v>
      </c>
      <c r="X287">
        <v>1</v>
      </c>
      <c r="Y287">
        <v>2</v>
      </c>
      <c r="Z287">
        <v>0</v>
      </c>
      <c r="AA287">
        <v>0</v>
      </c>
      <c r="AB287">
        <v>1</v>
      </c>
      <c r="AC287">
        <f t="shared" si="4"/>
        <v>0</v>
      </c>
    </row>
    <row r="288" spans="1:29">
      <c r="A288" s="13" t="s">
        <v>45</v>
      </c>
      <c r="E288">
        <v>48</v>
      </c>
      <c r="F288">
        <v>55</v>
      </c>
      <c r="G288">
        <v>45</v>
      </c>
      <c r="H288">
        <v>49</v>
      </c>
      <c r="I288">
        <v>29</v>
      </c>
      <c r="J288">
        <v>37</v>
      </c>
      <c r="K288">
        <v>33</v>
      </c>
      <c r="L288">
        <v>29</v>
      </c>
      <c r="M288">
        <v>34</v>
      </c>
      <c r="N288">
        <v>36</v>
      </c>
      <c r="P288" s="15" t="s">
        <v>287</v>
      </c>
      <c r="Q288" t="s">
        <v>65</v>
      </c>
      <c r="R288" s="13" t="s">
        <v>181</v>
      </c>
      <c r="S288">
        <v>0</v>
      </c>
      <c r="T288">
        <v>0</v>
      </c>
      <c r="U288">
        <v>0</v>
      </c>
      <c r="V288">
        <v>0</v>
      </c>
      <c r="W288">
        <v>0</v>
      </c>
      <c r="X288">
        <v>2</v>
      </c>
      <c r="Y288">
        <v>0</v>
      </c>
      <c r="Z288">
        <v>0</v>
      </c>
      <c r="AA288">
        <v>1</v>
      </c>
      <c r="AB288">
        <v>3</v>
      </c>
      <c r="AC288">
        <f t="shared" si="4"/>
        <v>0</v>
      </c>
    </row>
    <row r="289" spans="1:29">
      <c r="A289" s="13" t="s">
        <v>642</v>
      </c>
      <c r="B289" s="13" t="s">
        <v>41</v>
      </c>
      <c r="C289" s="13" t="s">
        <v>82</v>
      </c>
      <c r="D289" s="13" t="s">
        <v>388</v>
      </c>
      <c r="E289">
        <v>0</v>
      </c>
      <c r="F289">
        <v>0</v>
      </c>
      <c r="G289">
        <v>11</v>
      </c>
      <c r="H289">
        <v>9</v>
      </c>
      <c r="I289">
        <v>12</v>
      </c>
      <c r="J289">
        <v>12</v>
      </c>
      <c r="K289">
        <v>10</v>
      </c>
      <c r="L289">
        <v>8</v>
      </c>
      <c r="M289">
        <v>7</v>
      </c>
      <c r="N289">
        <v>7</v>
      </c>
      <c r="P289" s="15" t="s">
        <v>287</v>
      </c>
      <c r="Q289" t="s">
        <v>65</v>
      </c>
      <c r="R289" s="13" t="s">
        <v>168</v>
      </c>
      <c r="S289">
        <v>2</v>
      </c>
      <c r="T289">
        <v>0</v>
      </c>
      <c r="U289">
        <v>3</v>
      </c>
      <c r="V289">
        <v>3</v>
      </c>
      <c r="W289">
        <v>8</v>
      </c>
      <c r="X289">
        <v>4</v>
      </c>
      <c r="Y289">
        <v>5</v>
      </c>
      <c r="Z289">
        <v>2</v>
      </c>
      <c r="AA289">
        <v>2</v>
      </c>
      <c r="AB289">
        <v>1</v>
      </c>
      <c r="AC289">
        <f t="shared" si="4"/>
        <v>0</v>
      </c>
    </row>
    <row r="290" spans="1:29">
      <c r="C290" s="13" t="s">
        <v>153</v>
      </c>
      <c r="D290" s="13" t="s">
        <v>390</v>
      </c>
      <c r="E290">
        <v>7</v>
      </c>
      <c r="F290">
        <v>5</v>
      </c>
      <c r="G290">
        <v>4</v>
      </c>
      <c r="H290">
        <v>1</v>
      </c>
      <c r="I290">
        <v>0</v>
      </c>
      <c r="J290">
        <v>2</v>
      </c>
      <c r="K290">
        <v>1</v>
      </c>
      <c r="L290">
        <v>1</v>
      </c>
      <c r="M290">
        <v>1</v>
      </c>
      <c r="N290">
        <v>1</v>
      </c>
      <c r="P290" s="15" t="s">
        <v>287</v>
      </c>
      <c r="Q290" t="s">
        <v>65</v>
      </c>
      <c r="R290" s="13" t="s">
        <v>142</v>
      </c>
      <c r="S290">
        <v>0</v>
      </c>
      <c r="T290">
        <v>2</v>
      </c>
      <c r="U290">
        <v>5</v>
      </c>
      <c r="V290">
        <v>2</v>
      </c>
      <c r="W290">
        <v>2</v>
      </c>
      <c r="X290">
        <v>7</v>
      </c>
      <c r="Y290">
        <v>4</v>
      </c>
      <c r="Z290">
        <v>3</v>
      </c>
      <c r="AA290">
        <v>1</v>
      </c>
      <c r="AB290">
        <v>1</v>
      </c>
      <c r="AC290">
        <f t="shared" si="4"/>
        <v>0</v>
      </c>
    </row>
    <row r="291" spans="1:29">
      <c r="C291" s="13" t="s">
        <v>83</v>
      </c>
      <c r="D291" s="13" t="s">
        <v>389</v>
      </c>
      <c r="E291">
        <v>17</v>
      </c>
      <c r="F291">
        <v>13</v>
      </c>
      <c r="G291">
        <v>12</v>
      </c>
      <c r="H291">
        <v>14</v>
      </c>
      <c r="I291">
        <v>14</v>
      </c>
      <c r="J291">
        <v>41</v>
      </c>
      <c r="K291">
        <v>24</v>
      </c>
      <c r="L291">
        <v>31</v>
      </c>
      <c r="M291">
        <v>25</v>
      </c>
      <c r="N291">
        <v>27</v>
      </c>
      <c r="P291" s="15" t="s">
        <v>287</v>
      </c>
      <c r="Q291" t="s">
        <v>65</v>
      </c>
      <c r="R291" s="13" t="s">
        <v>169</v>
      </c>
      <c r="S291">
        <v>7</v>
      </c>
      <c r="T291">
        <v>5</v>
      </c>
      <c r="U291">
        <v>1</v>
      </c>
      <c r="V291">
        <v>0</v>
      </c>
      <c r="W291">
        <v>0</v>
      </c>
      <c r="X291">
        <v>0</v>
      </c>
      <c r="Y291">
        <v>0</v>
      </c>
      <c r="Z291">
        <v>0</v>
      </c>
      <c r="AA291">
        <v>0</v>
      </c>
      <c r="AB291">
        <v>0</v>
      </c>
      <c r="AC291">
        <f t="shared" si="4"/>
        <v>0</v>
      </c>
    </row>
    <row r="292" spans="1:29">
      <c r="C292" s="13" t="s">
        <v>58</v>
      </c>
      <c r="D292" s="13" t="s">
        <v>391</v>
      </c>
      <c r="E292">
        <v>0</v>
      </c>
      <c r="F292">
        <v>0</v>
      </c>
      <c r="G292">
        <v>0</v>
      </c>
      <c r="H292">
        <v>4</v>
      </c>
      <c r="I292">
        <v>5</v>
      </c>
      <c r="J292">
        <v>13</v>
      </c>
      <c r="K292">
        <v>8</v>
      </c>
      <c r="L292">
        <v>2</v>
      </c>
      <c r="M292">
        <v>1</v>
      </c>
      <c r="N292">
        <v>0</v>
      </c>
      <c r="P292" s="15" t="s">
        <v>287</v>
      </c>
      <c r="Q292" t="s">
        <v>65</v>
      </c>
      <c r="R292" s="13" t="s">
        <v>170</v>
      </c>
      <c r="S292">
        <v>0</v>
      </c>
      <c r="T292">
        <v>1</v>
      </c>
      <c r="U292">
        <v>6</v>
      </c>
      <c r="V292">
        <v>3</v>
      </c>
      <c r="W292">
        <v>8</v>
      </c>
      <c r="X292">
        <v>3</v>
      </c>
      <c r="Y292">
        <v>3</v>
      </c>
      <c r="Z292">
        <v>6</v>
      </c>
      <c r="AA292">
        <v>5</v>
      </c>
      <c r="AB292">
        <v>5</v>
      </c>
      <c r="AC292">
        <f t="shared" si="4"/>
        <v>0</v>
      </c>
    </row>
    <row r="293" spans="1:29">
      <c r="C293" s="13" t="s">
        <v>85</v>
      </c>
      <c r="D293" s="13" t="s">
        <v>467</v>
      </c>
      <c r="E293">
        <v>0</v>
      </c>
      <c r="F293">
        <v>0</v>
      </c>
      <c r="G293">
        <v>0</v>
      </c>
      <c r="H293">
        <v>0</v>
      </c>
      <c r="I293">
        <v>0</v>
      </c>
      <c r="J293">
        <v>0</v>
      </c>
      <c r="K293">
        <v>0</v>
      </c>
      <c r="L293">
        <v>0</v>
      </c>
      <c r="M293">
        <v>4</v>
      </c>
      <c r="N293">
        <v>11</v>
      </c>
      <c r="P293" s="15" t="s">
        <v>287</v>
      </c>
      <c r="Q293" t="s">
        <v>65</v>
      </c>
      <c r="R293" s="13" t="s">
        <v>148</v>
      </c>
      <c r="S293">
        <v>0</v>
      </c>
      <c r="T293">
        <v>0</v>
      </c>
      <c r="U293">
        <v>0</v>
      </c>
      <c r="V293">
        <v>0</v>
      </c>
      <c r="W293">
        <v>0</v>
      </c>
      <c r="X293">
        <v>1</v>
      </c>
      <c r="Y293">
        <v>1</v>
      </c>
      <c r="Z293">
        <v>1</v>
      </c>
      <c r="AA293">
        <v>2</v>
      </c>
      <c r="AB293">
        <v>3</v>
      </c>
      <c r="AC293">
        <f t="shared" si="4"/>
        <v>0</v>
      </c>
    </row>
    <row r="294" spans="1:29">
      <c r="C294" s="13" t="s">
        <v>643</v>
      </c>
      <c r="D294" s="13" t="s">
        <v>644</v>
      </c>
      <c r="E294">
        <v>0</v>
      </c>
      <c r="F294">
        <v>0</v>
      </c>
      <c r="G294">
        <v>0</v>
      </c>
      <c r="H294">
        <v>0</v>
      </c>
      <c r="I294">
        <v>0</v>
      </c>
      <c r="J294">
        <v>0</v>
      </c>
      <c r="K294">
        <v>0</v>
      </c>
      <c r="L294">
        <v>0</v>
      </c>
      <c r="M294">
        <v>0</v>
      </c>
      <c r="N294">
        <v>0</v>
      </c>
      <c r="P294" s="15" t="s">
        <v>287</v>
      </c>
      <c r="Q294" t="s">
        <v>81</v>
      </c>
      <c r="R294" s="13" t="s">
        <v>175</v>
      </c>
      <c r="S294">
        <v>0</v>
      </c>
      <c r="T294">
        <v>0</v>
      </c>
      <c r="U294">
        <v>0</v>
      </c>
      <c r="V294">
        <v>0</v>
      </c>
      <c r="W294">
        <v>1</v>
      </c>
      <c r="X294">
        <v>0</v>
      </c>
      <c r="Y294">
        <v>0</v>
      </c>
      <c r="Z294">
        <v>0</v>
      </c>
      <c r="AA294">
        <v>0</v>
      </c>
      <c r="AB294">
        <v>0</v>
      </c>
      <c r="AC294">
        <f t="shared" si="4"/>
        <v>0</v>
      </c>
    </row>
    <row r="295" spans="1:29">
      <c r="C295" s="13" t="s">
        <v>645</v>
      </c>
      <c r="D295" s="13" t="s">
        <v>646</v>
      </c>
      <c r="E295">
        <v>0</v>
      </c>
      <c r="F295">
        <v>0</v>
      </c>
      <c r="G295">
        <v>0</v>
      </c>
      <c r="H295">
        <v>0</v>
      </c>
      <c r="I295">
        <v>0</v>
      </c>
      <c r="J295">
        <v>0</v>
      </c>
      <c r="K295">
        <v>0</v>
      </c>
      <c r="L295">
        <v>0</v>
      </c>
      <c r="M295">
        <v>0</v>
      </c>
      <c r="N295">
        <v>0</v>
      </c>
    </row>
    <row r="296" spans="1:29">
      <c r="B296" s="13" t="s">
        <v>44</v>
      </c>
      <c r="E296" t="s">
        <v>371</v>
      </c>
      <c r="F296" t="s">
        <v>371</v>
      </c>
      <c r="G296" t="s">
        <v>371</v>
      </c>
      <c r="H296" t="s">
        <v>371</v>
      </c>
      <c r="I296" t="s">
        <v>371</v>
      </c>
      <c r="J296" t="s">
        <v>371</v>
      </c>
      <c r="K296" t="s">
        <v>371</v>
      </c>
      <c r="L296" t="s">
        <v>371</v>
      </c>
      <c r="M296" t="s">
        <v>371</v>
      </c>
      <c r="N296" t="s">
        <v>371</v>
      </c>
      <c r="R296" s="13" t="s">
        <v>666</v>
      </c>
      <c r="S296">
        <f t="shared" ref="S296:AB296" si="5">SUM(S18:S294)</f>
        <v>1574</v>
      </c>
      <c r="T296">
        <f t="shared" si="5"/>
        <v>1693</v>
      </c>
      <c r="U296">
        <f t="shared" si="5"/>
        <v>1749</v>
      </c>
      <c r="V296">
        <f t="shared" si="5"/>
        <v>1805</v>
      </c>
      <c r="W296">
        <f t="shared" si="5"/>
        <v>1800</v>
      </c>
      <c r="X296">
        <f t="shared" si="5"/>
        <v>1800</v>
      </c>
      <c r="Y296">
        <f t="shared" si="5"/>
        <v>1697</v>
      </c>
      <c r="Z296">
        <f t="shared" si="5"/>
        <v>1820</v>
      </c>
      <c r="AA296">
        <f t="shared" si="5"/>
        <v>1754</v>
      </c>
      <c r="AB296">
        <f t="shared" si="5"/>
        <v>1756</v>
      </c>
    </row>
    <row r="297" spans="1:29">
      <c r="B297" s="13" t="s">
        <v>45</v>
      </c>
      <c r="E297">
        <v>24</v>
      </c>
      <c r="F297">
        <v>18</v>
      </c>
      <c r="G297">
        <v>27</v>
      </c>
      <c r="H297">
        <v>28</v>
      </c>
      <c r="I297">
        <v>31</v>
      </c>
      <c r="J297">
        <v>68</v>
      </c>
      <c r="K297">
        <v>43</v>
      </c>
      <c r="L297">
        <v>42</v>
      </c>
      <c r="M297">
        <v>38</v>
      </c>
      <c r="N297">
        <v>46</v>
      </c>
      <c r="R297" s="13" t="s">
        <v>670</v>
      </c>
      <c r="S297">
        <v>1574</v>
      </c>
      <c r="T297">
        <v>1693</v>
      </c>
      <c r="U297">
        <v>1749</v>
      </c>
      <c r="V297">
        <v>1805</v>
      </c>
      <c r="W297">
        <v>1800</v>
      </c>
      <c r="X297">
        <v>1800</v>
      </c>
      <c r="Y297">
        <v>1697</v>
      </c>
      <c r="Z297">
        <v>1820</v>
      </c>
      <c r="AA297">
        <v>1754</v>
      </c>
      <c r="AB297">
        <v>1756</v>
      </c>
    </row>
    <row r="300" spans="1:29">
      <c r="B300" s="13" t="s">
        <v>91</v>
      </c>
      <c r="C300" s="13" t="s">
        <v>93</v>
      </c>
      <c r="D300" s="13" t="s">
        <v>393</v>
      </c>
      <c r="E300">
        <v>0</v>
      </c>
      <c r="F300">
        <v>0</v>
      </c>
      <c r="G300">
        <v>0</v>
      </c>
      <c r="H300">
        <v>0</v>
      </c>
      <c r="I300">
        <v>0</v>
      </c>
      <c r="J300">
        <v>0</v>
      </c>
      <c r="K300">
        <v>7</v>
      </c>
      <c r="L300">
        <v>21</v>
      </c>
      <c r="M300">
        <v>15</v>
      </c>
      <c r="N300">
        <v>11</v>
      </c>
    </row>
    <row r="301" spans="1:29">
      <c r="C301" s="13" t="s">
        <v>155</v>
      </c>
      <c r="D301" s="13" t="s">
        <v>394</v>
      </c>
      <c r="E301">
        <v>0</v>
      </c>
      <c r="F301">
        <v>0</v>
      </c>
      <c r="G301">
        <v>0</v>
      </c>
      <c r="H301">
        <v>0</v>
      </c>
      <c r="I301">
        <v>0</v>
      </c>
      <c r="J301">
        <v>0</v>
      </c>
      <c r="K301">
        <v>1</v>
      </c>
      <c r="L301">
        <v>5</v>
      </c>
      <c r="M301">
        <v>4</v>
      </c>
      <c r="N301">
        <v>4</v>
      </c>
    </row>
    <row r="302" spans="1:29">
      <c r="C302" s="13" t="s">
        <v>58</v>
      </c>
      <c r="D302" s="13" t="s">
        <v>391</v>
      </c>
      <c r="E302">
        <v>0</v>
      </c>
      <c r="F302">
        <v>0</v>
      </c>
      <c r="G302">
        <v>0</v>
      </c>
      <c r="H302">
        <v>0</v>
      </c>
      <c r="I302">
        <v>0</v>
      </c>
      <c r="J302">
        <v>0</v>
      </c>
      <c r="K302">
        <v>4</v>
      </c>
      <c r="L302">
        <v>11</v>
      </c>
      <c r="M302">
        <v>12</v>
      </c>
      <c r="N302">
        <v>16</v>
      </c>
    </row>
    <row r="303" spans="1:29">
      <c r="C303" s="13" t="s">
        <v>154</v>
      </c>
      <c r="D303" s="13" t="s">
        <v>392</v>
      </c>
      <c r="E303">
        <v>0</v>
      </c>
      <c r="F303">
        <v>0</v>
      </c>
      <c r="G303">
        <v>0</v>
      </c>
      <c r="H303">
        <v>0</v>
      </c>
      <c r="I303">
        <v>0</v>
      </c>
      <c r="J303">
        <v>0</v>
      </c>
      <c r="K303">
        <v>4</v>
      </c>
      <c r="L303">
        <v>3</v>
      </c>
      <c r="M303">
        <v>2</v>
      </c>
      <c r="N303">
        <v>2</v>
      </c>
    </row>
    <row r="304" spans="1:29">
      <c r="B304" s="13" t="s">
        <v>44</v>
      </c>
      <c r="E304" t="s">
        <v>371</v>
      </c>
      <c r="F304" t="s">
        <v>371</v>
      </c>
      <c r="G304" t="s">
        <v>371</v>
      </c>
      <c r="H304" t="s">
        <v>371</v>
      </c>
      <c r="I304" t="s">
        <v>371</v>
      </c>
      <c r="J304" t="s">
        <v>371</v>
      </c>
      <c r="K304" t="s">
        <v>371</v>
      </c>
      <c r="L304" t="s">
        <v>371</v>
      </c>
      <c r="M304" t="s">
        <v>371</v>
      </c>
      <c r="N304" t="s">
        <v>371</v>
      </c>
    </row>
    <row r="305" spans="2:14">
      <c r="B305" s="13" t="s">
        <v>45</v>
      </c>
      <c r="E305">
        <v>0</v>
      </c>
      <c r="F305">
        <v>0</v>
      </c>
      <c r="G305">
        <v>0</v>
      </c>
      <c r="H305">
        <v>0</v>
      </c>
      <c r="I305">
        <v>0</v>
      </c>
      <c r="J305">
        <v>0</v>
      </c>
      <c r="K305">
        <v>16</v>
      </c>
      <c r="L305">
        <v>40</v>
      </c>
      <c r="M305">
        <v>33</v>
      </c>
      <c r="N305">
        <v>33</v>
      </c>
    </row>
    <row r="308" spans="2:14">
      <c r="B308" s="13" t="s">
        <v>46</v>
      </c>
      <c r="C308" s="13" t="s">
        <v>98</v>
      </c>
      <c r="D308" s="13" t="s">
        <v>395</v>
      </c>
      <c r="E308">
        <v>1</v>
      </c>
      <c r="F308">
        <v>3</v>
      </c>
      <c r="G308">
        <v>11</v>
      </c>
      <c r="H308">
        <v>10</v>
      </c>
      <c r="I308">
        <v>10</v>
      </c>
      <c r="J308">
        <v>12</v>
      </c>
      <c r="K308">
        <v>8</v>
      </c>
      <c r="L308">
        <v>5</v>
      </c>
      <c r="M308">
        <v>6</v>
      </c>
      <c r="N308">
        <v>7</v>
      </c>
    </row>
    <row r="309" spans="2:14">
      <c r="C309" s="13" t="s">
        <v>101</v>
      </c>
      <c r="D309" s="13" t="s">
        <v>397</v>
      </c>
      <c r="E309">
        <v>17</v>
      </c>
      <c r="F309">
        <v>9</v>
      </c>
      <c r="G309">
        <v>8</v>
      </c>
      <c r="H309">
        <v>13</v>
      </c>
      <c r="I309">
        <v>10</v>
      </c>
      <c r="J309">
        <v>9</v>
      </c>
      <c r="K309">
        <v>7</v>
      </c>
      <c r="L309">
        <v>8</v>
      </c>
      <c r="M309">
        <v>6</v>
      </c>
      <c r="N309">
        <v>7</v>
      </c>
    </row>
    <row r="310" spans="2:14">
      <c r="C310" s="13" t="s">
        <v>100</v>
      </c>
      <c r="D310" s="13" t="s">
        <v>396</v>
      </c>
      <c r="E310">
        <v>23</v>
      </c>
      <c r="F310">
        <v>23</v>
      </c>
      <c r="G310">
        <v>30</v>
      </c>
      <c r="H310">
        <v>28</v>
      </c>
      <c r="I310">
        <v>34</v>
      </c>
      <c r="J310">
        <v>20</v>
      </c>
      <c r="K310">
        <v>14</v>
      </c>
      <c r="L310">
        <v>13</v>
      </c>
      <c r="M310">
        <v>18</v>
      </c>
      <c r="N310">
        <v>14</v>
      </c>
    </row>
    <row r="311" spans="2:14">
      <c r="C311" s="13" t="s">
        <v>102</v>
      </c>
      <c r="D311" s="13" t="s">
        <v>398</v>
      </c>
      <c r="E311">
        <v>11</v>
      </c>
      <c r="F311">
        <v>7</v>
      </c>
      <c r="G311">
        <v>5</v>
      </c>
      <c r="H311">
        <v>12</v>
      </c>
      <c r="I311">
        <v>13</v>
      </c>
      <c r="J311">
        <v>7</v>
      </c>
      <c r="K311">
        <v>5</v>
      </c>
      <c r="L311">
        <v>1</v>
      </c>
      <c r="M311">
        <v>2</v>
      </c>
      <c r="N311">
        <v>1</v>
      </c>
    </row>
    <row r="312" spans="2:14">
      <c r="C312" s="13" t="s">
        <v>58</v>
      </c>
      <c r="D312" s="13" t="s">
        <v>391</v>
      </c>
      <c r="E312">
        <v>0</v>
      </c>
      <c r="F312">
        <v>0</v>
      </c>
      <c r="G312">
        <v>0</v>
      </c>
      <c r="H312">
        <v>0</v>
      </c>
      <c r="I312">
        <v>2</v>
      </c>
      <c r="J312">
        <v>1</v>
      </c>
      <c r="K312">
        <v>1</v>
      </c>
      <c r="L312">
        <v>0</v>
      </c>
      <c r="M312">
        <v>0</v>
      </c>
      <c r="N312">
        <v>0</v>
      </c>
    </row>
    <row r="313" spans="2:14">
      <c r="C313" s="13" t="s">
        <v>360</v>
      </c>
      <c r="D313" s="13" t="s">
        <v>399</v>
      </c>
      <c r="E313">
        <v>0</v>
      </c>
      <c r="F313">
        <v>0</v>
      </c>
      <c r="G313">
        <v>0</v>
      </c>
      <c r="H313">
        <v>0</v>
      </c>
      <c r="I313">
        <v>0</v>
      </c>
      <c r="J313">
        <v>0</v>
      </c>
      <c r="K313">
        <v>0</v>
      </c>
      <c r="L313">
        <v>14</v>
      </c>
      <c r="M313">
        <v>24</v>
      </c>
      <c r="N313">
        <v>25</v>
      </c>
    </row>
    <row r="314" spans="2:14">
      <c r="C314" s="13" t="s">
        <v>103</v>
      </c>
      <c r="D314" s="13" t="s">
        <v>400</v>
      </c>
      <c r="E314">
        <v>54</v>
      </c>
      <c r="F314">
        <v>86</v>
      </c>
      <c r="G314">
        <v>95</v>
      </c>
      <c r="H314">
        <v>90</v>
      </c>
      <c r="I314">
        <v>82</v>
      </c>
      <c r="J314">
        <v>64</v>
      </c>
      <c r="K314">
        <v>36</v>
      </c>
      <c r="L314">
        <v>22</v>
      </c>
      <c r="M314">
        <v>8</v>
      </c>
      <c r="N314">
        <v>5</v>
      </c>
    </row>
    <row r="315" spans="2:14">
      <c r="C315" s="13" t="s">
        <v>99</v>
      </c>
      <c r="D315" s="13" t="s">
        <v>407</v>
      </c>
      <c r="E315">
        <v>6</v>
      </c>
      <c r="F315">
        <v>3</v>
      </c>
      <c r="G315">
        <v>3</v>
      </c>
      <c r="H315">
        <v>6</v>
      </c>
      <c r="I315">
        <v>4</v>
      </c>
      <c r="J315">
        <v>0</v>
      </c>
      <c r="K315">
        <v>1</v>
      </c>
      <c r="L315">
        <v>1</v>
      </c>
      <c r="M315">
        <v>2</v>
      </c>
      <c r="N315">
        <v>1</v>
      </c>
    </row>
    <row r="316" spans="2:14">
      <c r="C316" s="13" t="s">
        <v>156</v>
      </c>
      <c r="D316" s="13" t="s">
        <v>401</v>
      </c>
      <c r="E316">
        <v>0</v>
      </c>
      <c r="F316">
        <v>0</v>
      </c>
      <c r="G316">
        <v>1</v>
      </c>
      <c r="H316">
        <v>0</v>
      </c>
      <c r="I316">
        <v>0</v>
      </c>
      <c r="J316">
        <v>0</v>
      </c>
      <c r="K316">
        <v>0</v>
      </c>
      <c r="L316">
        <v>0</v>
      </c>
      <c r="M316">
        <v>0</v>
      </c>
      <c r="N316">
        <v>0</v>
      </c>
    </row>
    <row r="317" spans="2:14">
      <c r="C317" s="13" t="s">
        <v>104</v>
      </c>
      <c r="D317" s="13" t="s">
        <v>402</v>
      </c>
      <c r="E317">
        <v>7</v>
      </c>
      <c r="F317">
        <v>7</v>
      </c>
      <c r="G317">
        <v>17</v>
      </c>
      <c r="H317">
        <v>22</v>
      </c>
      <c r="I317">
        <v>14</v>
      </c>
      <c r="J317">
        <v>13</v>
      </c>
      <c r="K317">
        <v>7</v>
      </c>
      <c r="L317">
        <v>5</v>
      </c>
      <c r="M317">
        <v>9</v>
      </c>
      <c r="N317">
        <v>14</v>
      </c>
    </row>
    <row r="318" spans="2:14">
      <c r="C318" s="13" t="s">
        <v>157</v>
      </c>
      <c r="D318" s="13" t="s">
        <v>403</v>
      </c>
      <c r="E318">
        <v>0</v>
      </c>
      <c r="F318">
        <v>0</v>
      </c>
      <c r="G318">
        <v>2</v>
      </c>
      <c r="H318">
        <v>3</v>
      </c>
      <c r="I318">
        <v>1</v>
      </c>
      <c r="J318">
        <v>2</v>
      </c>
      <c r="K318">
        <v>1</v>
      </c>
      <c r="L318">
        <v>0</v>
      </c>
      <c r="M318">
        <v>0</v>
      </c>
      <c r="N318">
        <v>0</v>
      </c>
    </row>
    <row r="319" spans="2:14">
      <c r="C319" s="13" t="s">
        <v>105</v>
      </c>
      <c r="D319" s="13" t="s">
        <v>404</v>
      </c>
      <c r="E319">
        <v>0</v>
      </c>
      <c r="F319">
        <v>0</v>
      </c>
      <c r="G319">
        <v>3</v>
      </c>
      <c r="H319">
        <v>2</v>
      </c>
      <c r="I319">
        <v>1</v>
      </c>
      <c r="J319">
        <v>1</v>
      </c>
      <c r="K319">
        <v>2</v>
      </c>
      <c r="L319">
        <v>3</v>
      </c>
      <c r="M319">
        <v>3</v>
      </c>
      <c r="N319">
        <v>3</v>
      </c>
    </row>
    <row r="320" spans="2:14">
      <c r="C320" s="13" t="s">
        <v>106</v>
      </c>
      <c r="D320" s="13" t="s">
        <v>405</v>
      </c>
      <c r="E320">
        <v>12</v>
      </c>
      <c r="F320">
        <v>8</v>
      </c>
      <c r="G320">
        <v>11</v>
      </c>
      <c r="H320">
        <v>9</v>
      </c>
      <c r="I320">
        <v>3</v>
      </c>
      <c r="J320">
        <v>5</v>
      </c>
      <c r="K320">
        <v>11</v>
      </c>
      <c r="L320">
        <v>8</v>
      </c>
      <c r="M320">
        <v>9</v>
      </c>
      <c r="N320">
        <v>4</v>
      </c>
    </row>
    <row r="321" spans="2:14">
      <c r="C321" s="13" t="s">
        <v>158</v>
      </c>
      <c r="D321" s="13" t="s">
        <v>406</v>
      </c>
      <c r="E321">
        <v>0</v>
      </c>
      <c r="F321">
        <v>1</v>
      </c>
      <c r="G321">
        <v>7</v>
      </c>
      <c r="H321">
        <v>18</v>
      </c>
      <c r="I321">
        <v>2</v>
      </c>
      <c r="J321">
        <v>2</v>
      </c>
      <c r="K321">
        <v>4</v>
      </c>
      <c r="L321">
        <v>4</v>
      </c>
      <c r="M321">
        <v>4</v>
      </c>
      <c r="N321">
        <v>1</v>
      </c>
    </row>
    <row r="322" spans="2:14">
      <c r="C322" s="13" t="s">
        <v>159</v>
      </c>
      <c r="D322" s="13" t="s">
        <v>411</v>
      </c>
      <c r="E322">
        <v>0</v>
      </c>
      <c r="F322">
        <v>0</v>
      </c>
      <c r="G322">
        <v>0</v>
      </c>
      <c r="H322">
        <v>0</v>
      </c>
      <c r="I322">
        <v>0</v>
      </c>
      <c r="J322">
        <v>0</v>
      </c>
      <c r="K322">
        <v>2</v>
      </c>
      <c r="L322">
        <v>2</v>
      </c>
      <c r="M322">
        <v>2</v>
      </c>
      <c r="N322">
        <v>1</v>
      </c>
    </row>
    <row r="323" spans="2:14">
      <c r="C323" s="13" t="s">
        <v>109</v>
      </c>
      <c r="D323" s="13" t="s">
        <v>410</v>
      </c>
      <c r="E323">
        <v>1</v>
      </c>
      <c r="F323">
        <v>5</v>
      </c>
      <c r="G323">
        <v>4</v>
      </c>
      <c r="H323">
        <v>14</v>
      </c>
      <c r="I323">
        <v>8</v>
      </c>
      <c r="J323">
        <v>9</v>
      </c>
      <c r="K323">
        <v>5</v>
      </c>
      <c r="L323">
        <v>6</v>
      </c>
      <c r="M323">
        <v>9</v>
      </c>
      <c r="N323">
        <v>5</v>
      </c>
    </row>
    <row r="324" spans="2:14">
      <c r="C324" s="13" t="s">
        <v>107</v>
      </c>
      <c r="D324" s="13" t="s">
        <v>408</v>
      </c>
      <c r="E324">
        <v>106</v>
      </c>
      <c r="F324">
        <v>112</v>
      </c>
      <c r="G324">
        <v>101</v>
      </c>
      <c r="H324">
        <v>149</v>
      </c>
      <c r="I324">
        <v>119</v>
      </c>
      <c r="J324">
        <v>123</v>
      </c>
      <c r="K324">
        <v>121</v>
      </c>
      <c r="L324">
        <v>152</v>
      </c>
      <c r="M324">
        <v>80</v>
      </c>
      <c r="N324">
        <v>107</v>
      </c>
    </row>
    <row r="325" spans="2:14">
      <c r="C325" s="13" t="s">
        <v>361</v>
      </c>
      <c r="D325" s="13" t="s">
        <v>595</v>
      </c>
      <c r="E325">
        <v>0</v>
      </c>
      <c r="F325">
        <v>0</v>
      </c>
      <c r="G325">
        <v>0</v>
      </c>
      <c r="H325">
        <v>0</v>
      </c>
      <c r="I325">
        <v>0</v>
      </c>
      <c r="J325">
        <v>0</v>
      </c>
      <c r="K325">
        <v>0</v>
      </c>
      <c r="L325">
        <v>0</v>
      </c>
      <c r="M325">
        <v>0</v>
      </c>
      <c r="N325">
        <v>0</v>
      </c>
    </row>
    <row r="326" spans="2:14">
      <c r="C326" s="13" t="s">
        <v>108</v>
      </c>
      <c r="D326" s="13" t="s">
        <v>409</v>
      </c>
      <c r="E326">
        <v>0</v>
      </c>
      <c r="F326">
        <v>0</v>
      </c>
      <c r="G326">
        <v>0</v>
      </c>
      <c r="H326">
        <v>1</v>
      </c>
      <c r="I326">
        <v>1</v>
      </c>
      <c r="J326">
        <v>0</v>
      </c>
      <c r="K326">
        <v>0</v>
      </c>
      <c r="L326">
        <v>1</v>
      </c>
      <c r="M326">
        <v>0</v>
      </c>
      <c r="N326">
        <v>2</v>
      </c>
    </row>
    <row r="327" spans="2:14">
      <c r="B327" s="13" t="s">
        <v>44</v>
      </c>
      <c r="E327" t="s">
        <v>371</v>
      </c>
      <c r="F327" t="s">
        <v>371</v>
      </c>
      <c r="G327" t="s">
        <v>371</v>
      </c>
      <c r="H327" t="s">
        <v>371</v>
      </c>
      <c r="I327" t="s">
        <v>371</v>
      </c>
      <c r="J327" t="s">
        <v>371</v>
      </c>
      <c r="K327" t="s">
        <v>371</v>
      </c>
      <c r="L327" t="s">
        <v>371</v>
      </c>
      <c r="M327" t="s">
        <v>371</v>
      </c>
      <c r="N327" t="s">
        <v>371</v>
      </c>
    </row>
    <row r="328" spans="2:14">
      <c r="B328" s="13" t="s">
        <v>45</v>
      </c>
      <c r="E328">
        <v>238</v>
      </c>
      <c r="F328">
        <v>264</v>
      </c>
      <c r="G328">
        <v>298</v>
      </c>
      <c r="H328">
        <v>377</v>
      </c>
      <c r="I328">
        <v>304</v>
      </c>
      <c r="J328">
        <v>268</v>
      </c>
      <c r="K328">
        <v>225</v>
      </c>
      <c r="L328">
        <v>245</v>
      </c>
      <c r="M328">
        <v>182</v>
      </c>
      <c r="N328">
        <v>197</v>
      </c>
    </row>
    <row r="331" spans="2:14">
      <c r="B331" s="13" t="s">
        <v>54</v>
      </c>
      <c r="C331" s="13" t="s">
        <v>160</v>
      </c>
      <c r="D331" s="13" t="s">
        <v>412</v>
      </c>
      <c r="E331">
        <v>3</v>
      </c>
      <c r="F331">
        <v>5</v>
      </c>
      <c r="G331">
        <v>4</v>
      </c>
      <c r="H331">
        <v>3</v>
      </c>
      <c r="I331">
        <v>2</v>
      </c>
      <c r="J331">
        <v>2</v>
      </c>
      <c r="K331">
        <v>3</v>
      </c>
      <c r="L331">
        <v>1</v>
      </c>
      <c r="M331">
        <v>4</v>
      </c>
      <c r="N331">
        <v>6</v>
      </c>
    </row>
    <row r="332" spans="2:14">
      <c r="C332" s="13" t="s">
        <v>58</v>
      </c>
      <c r="D332" s="13" t="s">
        <v>391</v>
      </c>
      <c r="E332">
        <v>0</v>
      </c>
      <c r="F332">
        <v>0</v>
      </c>
      <c r="G332">
        <v>0</v>
      </c>
      <c r="H332">
        <v>0</v>
      </c>
      <c r="I332">
        <v>0</v>
      </c>
      <c r="J332">
        <v>1</v>
      </c>
      <c r="K332">
        <v>0</v>
      </c>
      <c r="L332">
        <v>0</v>
      </c>
      <c r="M332">
        <v>0</v>
      </c>
      <c r="N332">
        <v>0</v>
      </c>
    </row>
    <row r="333" spans="2:14">
      <c r="C333" s="13" t="s">
        <v>163</v>
      </c>
      <c r="D333" s="13" t="s">
        <v>417</v>
      </c>
      <c r="E333">
        <v>3</v>
      </c>
      <c r="F333">
        <v>1</v>
      </c>
      <c r="G333">
        <v>1</v>
      </c>
      <c r="H333">
        <v>2</v>
      </c>
      <c r="I333">
        <v>2</v>
      </c>
      <c r="J333">
        <v>1</v>
      </c>
      <c r="K333">
        <v>1</v>
      </c>
      <c r="L333">
        <v>1</v>
      </c>
      <c r="M333">
        <v>0</v>
      </c>
      <c r="N333">
        <v>0</v>
      </c>
    </row>
    <row r="334" spans="2:14">
      <c r="C334" s="13" t="s">
        <v>161</v>
      </c>
      <c r="D334" s="13" t="s">
        <v>413</v>
      </c>
      <c r="E334">
        <v>6</v>
      </c>
      <c r="F334">
        <v>1</v>
      </c>
      <c r="G334">
        <v>4</v>
      </c>
      <c r="H334">
        <v>1</v>
      </c>
      <c r="I334">
        <v>2</v>
      </c>
      <c r="J334">
        <v>2</v>
      </c>
      <c r="K334">
        <v>4</v>
      </c>
      <c r="L334">
        <v>4</v>
      </c>
      <c r="M334">
        <v>2</v>
      </c>
      <c r="N334">
        <v>1</v>
      </c>
    </row>
    <row r="335" spans="2:14">
      <c r="C335" s="13" t="s">
        <v>113</v>
      </c>
      <c r="D335" s="13" t="s">
        <v>416</v>
      </c>
      <c r="E335">
        <v>5</v>
      </c>
      <c r="F335">
        <v>4</v>
      </c>
      <c r="G335">
        <v>7</v>
      </c>
      <c r="H335">
        <v>9</v>
      </c>
      <c r="I335">
        <v>6</v>
      </c>
      <c r="J335">
        <v>9</v>
      </c>
      <c r="K335">
        <v>13</v>
      </c>
      <c r="L335">
        <v>5</v>
      </c>
      <c r="M335">
        <v>6</v>
      </c>
      <c r="N335">
        <v>7</v>
      </c>
    </row>
    <row r="336" spans="2:14">
      <c r="C336" s="13" t="s">
        <v>113</v>
      </c>
      <c r="D336" s="13" t="s">
        <v>414</v>
      </c>
      <c r="E336">
        <v>5</v>
      </c>
      <c r="F336">
        <v>3</v>
      </c>
      <c r="G336">
        <v>0</v>
      </c>
      <c r="H336">
        <v>6</v>
      </c>
      <c r="I336">
        <v>4</v>
      </c>
      <c r="J336">
        <v>4</v>
      </c>
      <c r="K336">
        <v>2</v>
      </c>
      <c r="L336">
        <v>3</v>
      </c>
      <c r="M336">
        <v>1</v>
      </c>
      <c r="N336">
        <v>1</v>
      </c>
    </row>
    <row r="337" spans="2:14">
      <c r="C337" s="13" t="s">
        <v>162</v>
      </c>
      <c r="D337" s="13" t="s">
        <v>415</v>
      </c>
      <c r="E337">
        <v>0</v>
      </c>
      <c r="F337">
        <v>2</v>
      </c>
      <c r="G337">
        <v>4</v>
      </c>
      <c r="H337">
        <v>5</v>
      </c>
      <c r="I337">
        <v>4</v>
      </c>
      <c r="J337">
        <v>4</v>
      </c>
      <c r="K337">
        <v>3</v>
      </c>
      <c r="L337">
        <v>6</v>
      </c>
      <c r="M337">
        <v>3</v>
      </c>
      <c r="N337">
        <v>8</v>
      </c>
    </row>
    <row r="338" spans="2:14">
      <c r="B338" s="13" t="s">
        <v>44</v>
      </c>
      <c r="E338" t="s">
        <v>371</v>
      </c>
      <c r="F338" t="s">
        <v>371</v>
      </c>
      <c r="G338" t="s">
        <v>371</v>
      </c>
      <c r="H338" t="s">
        <v>371</v>
      </c>
      <c r="I338" t="s">
        <v>371</v>
      </c>
      <c r="J338" t="s">
        <v>371</v>
      </c>
      <c r="K338" t="s">
        <v>371</v>
      </c>
      <c r="L338" t="s">
        <v>371</v>
      </c>
      <c r="M338" t="s">
        <v>371</v>
      </c>
      <c r="N338" t="s">
        <v>371</v>
      </c>
    </row>
    <row r="339" spans="2:14">
      <c r="B339" s="13" t="s">
        <v>45</v>
      </c>
      <c r="E339">
        <v>22</v>
      </c>
      <c r="F339">
        <v>16</v>
      </c>
      <c r="G339">
        <v>20</v>
      </c>
      <c r="H339">
        <v>26</v>
      </c>
      <c r="I339">
        <v>20</v>
      </c>
      <c r="J339">
        <v>23</v>
      </c>
      <c r="K339">
        <v>26</v>
      </c>
      <c r="L339">
        <v>20</v>
      </c>
      <c r="M339">
        <v>16</v>
      </c>
      <c r="N339">
        <v>23</v>
      </c>
    </row>
    <row r="342" spans="2:14">
      <c r="B342" s="13" t="s">
        <v>117</v>
      </c>
      <c r="C342" s="13" t="s">
        <v>349</v>
      </c>
      <c r="D342" s="13" t="s">
        <v>418</v>
      </c>
      <c r="E342">
        <v>0</v>
      </c>
      <c r="F342">
        <v>0</v>
      </c>
      <c r="G342">
        <v>0</v>
      </c>
      <c r="H342">
        <v>0</v>
      </c>
      <c r="I342">
        <v>0</v>
      </c>
      <c r="J342">
        <v>0</v>
      </c>
      <c r="K342">
        <v>0</v>
      </c>
      <c r="L342">
        <v>3</v>
      </c>
      <c r="M342">
        <v>9</v>
      </c>
      <c r="N342">
        <v>20</v>
      </c>
    </row>
    <row r="343" spans="2:14">
      <c r="B343" s="13" t="s">
        <v>44</v>
      </c>
      <c r="E343" t="s">
        <v>371</v>
      </c>
      <c r="F343" t="s">
        <v>371</v>
      </c>
      <c r="G343" t="s">
        <v>371</v>
      </c>
      <c r="H343" t="s">
        <v>371</v>
      </c>
      <c r="I343" t="s">
        <v>371</v>
      </c>
      <c r="J343" t="s">
        <v>371</v>
      </c>
      <c r="K343" t="s">
        <v>371</v>
      </c>
      <c r="L343" t="s">
        <v>371</v>
      </c>
      <c r="M343" t="s">
        <v>371</v>
      </c>
      <c r="N343" t="s">
        <v>371</v>
      </c>
    </row>
    <row r="344" spans="2:14">
      <c r="B344" s="13" t="s">
        <v>45</v>
      </c>
      <c r="E344">
        <v>0</v>
      </c>
      <c r="F344">
        <v>0</v>
      </c>
      <c r="G344">
        <v>0</v>
      </c>
      <c r="H344">
        <v>0</v>
      </c>
      <c r="I344">
        <v>0</v>
      </c>
      <c r="J344">
        <v>0</v>
      </c>
      <c r="K344">
        <v>0</v>
      </c>
      <c r="L344">
        <v>3</v>
      </c>
      <c r="M344">
        <v>9</v>
      </c>
      <c r="N344">
        <v>20</v>
      </c>
    </row>
    <row r="347" spans="2:14">
      <c r="B347" s="13" t="s">
        <v>64</v>
      </c>
      <c r="C347" s="13" t="s">
        <v>164</v>
      </c>
      <c r="D347" s="13" t="s">
        <v>419</v>
      </c>
      <c r="E347">
        <v>1</v>
      </c>
      <c r="F347">
        <v>0</v>
      </c>
      <c r="G347">
        <v>3</v>
      </c>
      <c r="H347">
        <v>5</v>
      </c>
      <c r="I347">
        <v>1</v>
      </c>
      <c r="J347">
        <v>5</v>
      </c>
      <c r="K347">
        <v>1</v>
      </c>
      <c r="L347">
        <v>5</v>
      </c>
      <c r="M347">
        <v>4</v>
      </c>
      <c r="N347">
        <v>3</v>
      </c>
    </row>
    <row r="348" spans="2:14">
      <c r="C348" s="13" t="s">
        <v>121</v>
      </c>
      <c r="D348" s="13" t="s">
        <v>420</v>
      </c>
      <c r="E348">
        <v>0</v>
      </c>
      <c r="F348">
        <v>0</v>
      </c>
      <c r="G348">
        <v>1</v>
      </c>
      <c r="H348">
        <v>2</v>
      </c>
      <c r="I348">
        <v>3</v>
      </c>
      <c r="J348">
        <v>2</v>
      </c>
      <c r="K348">
        <v>3</v>
      </c>
      <c r="L348">
        <v>2</v>
      </c>
      <c r="M348">
        <v>4</v>
      </c>
      <c r="N348">
        <v>0</v>
      </c>
    </row>
    <row r="349" spans="2:14">
      <c r="C349" s="13" t="s">
        <v>165</v>
      </c>
      <c r="D349" s="13" t="s">
        <v>421</v>
      </c>
      <c r="E349">
        <v>2</v>
      </c>
      <c r="F349">
        <v>14</v>
      </c>
      <c r="G349">
        <v>3</v>
      </c>
      <c r="H349">
        <v>2</v>
      </c>
      <c r="I349">
        <v>5</v>
      </c>
      <c r="J349">
        <v>5</v>
      </c>
      <c r="K349">
        <v>2</v>
      </c>
      <c r="L349">
        <v>9</v>
      </c>
      <c r="M349">
        <v>0</v>
      </c>
      <c r="N349">
        <v>0</v>
      </c>
    </row>
    <row r="350" spans="2:14">
      <c r="C350" s="13" t="s">
        <v>354</v>
      </c>
      <c r="D350" s="13" t="s">
        <v>422</v>
      </c>
      <c r="E350">
        <v>0</v>
      </c>
      <c r="F350">
        <v>0</v>
      </c>
      <c r="G350">
        <v>0</v>
      </c>
      <c r="H350">
        <v>0</v>
      </c>
      <c r="I350">
        <v>0</v>
      </c>
      <c r="J350">
        <v>0</v>
      </c>
      <c r="K350">
        <v>0</v>
      </c>
      <c r="L350">
        <v>22</v>
      </c>
      <c r="M350">
        <v>30</v>
      </c>
      <c r="N350">
        <v>32</v>
      </c>
    </row>
    <row r="351" spans="2:14">
      <c r="C351" s="13" t="s">
        <v>123</v>
      </c>
      <c r="D351" s="13" t="s">
        <v>423</v>
      </c>
      <c r="E351">
        <v>3</v>
      </c>
      <c r="F351">
        <v>4</v>
      </c>
      <c r="G351">
        <v>8</v>
      </c>
      <c r="H351">
        <v>7</v>
      </c>
      <c r="I351">
        <v>11</v>
      </c>
      <c r="J351">
        <v>12</v>
      </c>
      <c r="K351">
        <v>7</v>
      </c>
      <c r="L351">
        <v>11</v>
      </c>
      <c r="M351">
        <v>13</v>
      </c>
      <c r="N351">
        <v>9</v>
      </c>
    </row>
    <row r="352" spans="2:14">
      <c r="C352" s="13" t="s">
        <v>125</v>
      </c>
      <c r="D352" s="13" t="s">
        <v>424</v>
      </c>
      <c r="E352">
        <v>1</v>
      </c>
      <c r="F352">
        <v>2</v>
      </c>
      <c r="G352">
        <v>2</v>
      </c>
      <c r="H352">
        <v>1</v>
      </c>
      <c r="I352">
        <v>1</v>
      </c>
      <c r="J352">
        <v>2</v>
      </c>
      <c r="K352">
        <v>1</v>
      </c>
      <c r="L352">
        <v>3</v>
      </c>
      <c r="M352">
        <v>3</v>
      </c>
      <c r="N352">
        <v>4</v>
      </c>
    </row>
    <row r="353" spans="2:14">
      <c r="C353" s="13" t="s">
        <v>93</v>
      </c>
      <c r="D353" s="13" t="s">
        <v>393</v>
      </c>
      <c r="E353">
        <v>6</v>
      </c>
      <c r="F353">
        <v>6</v>
      </c>
      <c r="G353">
        <v>3</v>
      </c>
      <c r="H353">
        <v>11</v>
      </c>
      <c r="I353">
        <v>16</v>
      </c>
      <c r="J353">
        <v>17</v>
      </c>
      <c r="K353">
        <v>2</v>
      </c>
      <c r="L353">
        <v>0</v>
      </c>
      <c r="M353">
        <v>0</v>
      </c>
      <c r="N353">
        <v>0</v>
      </c>
    </row>
    <row r="354" spans="2:14">
      <c r="C354" s="13" t="s">
        <v>155</v>
      </c>
      <c r="D354" s="13" t="s">
        <v>394</v>
      </c>
      <c r="E354">
        <v>0</v>
      </c>
      <c r="F354">
        <v>0</v>
      </c>
      <c r="G354">
        <v>0</v>
      </c>
      <c r="H354">
        <v>0</v>
      </c>
      <c r="I354">
        <v>0</v>
      </c>
      <c r="J354">
        <v>1</v>
      </c>
      <c r="K354">
        <v>0</v>
      </c>
      <c r="L354">
        <v>0</v>
      </c>
      <c r="M354">
        <v>0</v>
      </c>
      <c r="N354">
        <v>0</v>
      </c>
    </row>
    <row r="355" spans="2:14">
      <c r="C355" s="13" t="s">
        <v>58</v>
      </c>
      <c r="D355" s="13" t="s">
        <v>391</v>
      </c>
      <c r="E355">
        <v>0</v>
      </c>
      <c r="F355">
        <v>0</v>
      </c>
      <c r="G355">
        <v>0</v>
      </c>
      <c r="H355">
        <v>0</v>
      </c>
      <c r="I355">
        <v>7</v>
      </c>
      <c r="J355">
        <v>7</v>
      </c>
      <c r="K355">
        <v>10</v>
      </c>
      <c r="L355">
        <v>1</v>
      </c>
      <c r="M355">
        <v>0</v>
      </c>
      <c r="N355">
        <v>0</v>
      </c>
    </row>
    <row r="356" spans="2:14">
      <c r="C356" s="13" t="s">
        <v>166</v>
      </c>
      <c r="D356" s="13" t="s">
        <v>425</v>
      </c>
      <c r="E356">
        <v>4</v>
      </c>
      <c r="F356">
        <v>4</v>
      </c>
      <c r="G356">
        <v>8</v>
      </c>
      <c r="H356">
        <v>2</v>
      </c>
      <c r="I356">
        <v>2</v>
      </c>
      <c r="J356">
        <v>1</v>
      </c>
      <c r="K356">
        <v>1</v>
      </c>
      <c r="L356">
        <v>5</v>
      </c>
      <c r="M356">
        <v>3</v>
      </c>
      <c r="N356">
        <v>4</v>
      </c>
    </row>
    <row r="357" spans="2:14">
      <c r="C357" s="13" t="s">
        <v>171</v>
      </c>
      <c r="D357" s="13" t="s">
        <v>432</v>
      </c>
      <c r="E357">
        <v>2</v>
      </c>
      <c r="F357">
        <v>0</v>
      </c>
      <c r="G357">
        <v>0</v>
      </c>
      <c r="H357">
        <v>0</v>
      </c>
      <c r="I357">
        <v>0</v>
      </c>
      <c r="J357">
        <v>0</v>
      </c>
      <c r="K357">
        <v>0</v>
      </c>
      <c r="L357">
        <v>0</v>
      </c>
      <c r="M357">
        <v>0</v>
      </c>
      <c r="N357">
        <v>0</v>
      </c>
    </row>
    <row r="358" spans="2:14">
      <c r="C358" s="13" t="s">
        <v>180</v>
      </c>
      <c r="D358" s="13" t="s">
        <v>426</v>
      </c>
      <c r="E358">
        <v>0</v>
      </c>
      <c r="F358">
        <v>0</v>
      </c>
      <c r="G358">
        <v>0</v>
      </c>
      <c r="H358">
        <v>0</v>
      </c>
      <c r="I358">
        <v>0</v>
      </c>
      <c r="J358">
        <v>0</v>
      </c>
      <c r="K358">
        <v>0</v>
      </c>
      <c r="L358">
        <v>1</v>
      </c>
      <c r="M358">
        <v>3</v>
      </c>
      <c r="N358">
        <v>2</v>
      </c>
    </row>
    <row r="359" spans="2:14">
      <c r="C359" s="13" t="s">
        <v>172</v>
      </c>
      <c r="D359" s="13" t="s">
        <v>433</v>
      </c>
      <c r="E359">
        <v>3</v>
      </c>
      <c r="F359">
        <v>1</v>
      </c>
      <c r="G359">
        <v>5</v>
      </c>
      <c r="H359">
        <v>1</v>
      </c>
      <c r="I359">
        <v>4</v>
      </c>
      <c r="J359">
        <v>0</v>
      </c>
      <c r="K359">
        <v>1</v>
      </c>
      <c r="L359">
        <v>2</v>
      </c>
      <c r="M359">
        <v>0</v>
      </c>
      <c r="N359">
        <v>0</v>
      </c>
    </row>
    <row r="360" spans="2:14">
      <c r="C360" s="13" t="s">
        <v>167</v>
      </c>
      <c r="D360" s="13" t="s">
        <v>427</v>
      </c>
      <c r="E360">
        <v>0</v>
      </c>
      <c r="F360">
        <v>0</v>
      </c>
      <c r="G360">
        <v>7</v>
      </c>
      <c r="H360">
        <v>4</v>
      </c>
      <c r="I360">
        <v>4</v>
      </c>
      <c r="J360">
        <v>7</v>
      </c>
      <c r="K360">
        <v>5</v>
      </c>
      <c r="L360">
        <v>5</v>
      </c>
      <c r="M360">
        <v>1</v>
      </c>
      <c r="N360">
        <v>2</v>
      </c>
    </row>
    <row r="361" spans="2:14">
      <c r="C361" s="13" t="s">
        <v>168</v>
      </c>
      <c r="D361" s="13" t="s">
        <v>428</v>
      </c>
      <c r="E361">
        <v>10</v>
      </c>
      <c r="F361">
        <v>12</v>
      </c>
      <c r="G361">
        <v>17</v>
      </c>
      <c r="H361">
        <v>12</v>
      </c>
      <c r="I361">
        <v>10</v>
      </c>
      <c r="J361">
        <v>6</v>
      </c>
      <c r="K361">
        <v>5</v>
      </c>
      <c r="L361">
        <v>3</v>
      </c>
      <c r="M361">
        <v>4</v>
      </c>
      <c r="N361">
        <v>2</v>
      </c>
    </row>
    <row r="362" spans="2:14">
      <c r="C362" s="13" t="s">
        <v>142</v>
      </c>
      <c r="D362" s="13" t="s">
        <v>429</v>
      </c>
      <c r="E362">
        <v>5</v>
      </c>
      <c r="F362">
        <v>2</v>
      </c>
      <c r="G362">
        <v>3</v>
      </c>
      <c r="H362">
        <v>1</v>
      </c>
      <c r="I362">
        <v>3</v>
      </c>
      <c r="J362">
        <v>3</v>
      </c>
      <c r="K362">
        <v>3</v>
      </c>
      <c r="L362">
        <v>1</v>
      </c>
      <c r="M362">
        <v>7</v>
      </c>
      <c r="N362">
        <v>3</v>
      </c>
    </row>
    <row r="363" spans="2:14">
      <c r="C363" s="13" t="s">
        <v>169</v>
      </c>
      <c r="D363" s="13" t="s">
        <v>430</v>
      </c>
      <c r="E363">
        <v>2</v>
      </c>
      <c r="F363">
        <v>6</v>
      </c>
      <c r="G363">
        <v>3</v>
      </c>
      <c r="H363">
        <v>0</v>
      </c>
      <c r="I363">
        <v>0</v>
      </c>
      <c r="J363">
        <v>0</v>
      </c>
      <c r="K363">
        <v>0</v>
      </c>
      <c r="L363">
        <v>0</v>
      </c>
      <c r="M363">
        <v>0</v>
      </c>
      <c r="N363">
        <v>0</v>
      </c>
    </row>
    <row r="364" spans="2:14">
      <c r="C364" s="13" t="s">
        <v>170</v>
      </c>
      <c r="D364" s="13" t="s">
        <v>431</v>
      </c>
      <c r="E364">
        <v>0</v>
      </c>
      <c r="F364">
        <v>0</v>
      </c>
      <c r="G364">
        <v>2</v>
      </c>
      <c r="H364">
        <v>3</v>
      </c>
      <c r="I364">
        <v>5</v>
      </c>
      <c r="J364">
        <v>8</v>
      </c>
      <c r="K364">
        <v>3</v>
      </c>
      <c r="L364">
        <v>1</v>
      </c>
      <c r="M364">
        <v>0</v>
      </c>
      <c r="N364">
        <v>1</v>
      </c>
    </row>
    <row r="365" spans="2:14">
      <c r="C365" s="13" t="s">
        <v>148</v>
      </c>
      <c r="D365" s="13" t="s">
        <v>434</v>
      </c>
      <c r="E365">
        <v>0</v>
      </c>
      <c r="F365">
        <v>0</v>
      </c>
      <c r="G365">
        <v>0</v>
      </c>
      <c r="H365">
        <v>0</v>
      </c>
      <c r="I365">
        <v>0</v>
      </c>
      <c r="J365">
        <v>2</v>
      </c>
      <c r="K365">
        <v>3</v>
      </c>
      <c r="L365">
        <v>3</v>
      </c>
      <c r="M365">
        <v>3</v>
      </c>
      <c r="N365">
        <v>4</v>
      </c>
    </row>
    <row r="366" spans="2:14">
      <c r="B366" s="13" t="s">
        <v>44</v>
      </c>
      <c r="E366" t="s">
        <v>371</v>
      </c>
      <c r="F366" t="s">
        <v>371</v>
      </c>
      <c r="G366" t="s">
        <v>371</v>
      </c>
      <c r="H366" t="s">
        <v>371</v>
      </c>
      <c r="I366" t="s">
        <v>371</v>
      </c>
      <c r="J366" t="s">
        <v>371</v>
      </c>
      <c r="K366" t="s">
        <v>371</v>
      </c>
      <c r="L366" t="s">
        <v>371</v>
      </c>
      <c r="M366" t="s">
        <v>371</v>
      </c>
      <c r="N366" t="s">
        <v>371</v>
      </c>
    </row>
    <row r="367" spans="2:14">
      <c r="B367" s="13" t="s">
        <v>45</v>
      </c>
      <c r="E367">
        <v>39</v>
      </c>
      <c r="F367">
        <v>51</v>
      </c>
      <c r="G367">
        <v>65</v>
      </c>
      <c r="H367">
        <v>51</v>
      </c>
      <c r="I367">
        <v>72</v>
      </c>
      <c r="J367">
        <v>78</v>
      </c>
      <c r="K367">
        <v>47</v>
      </c>
      <c r="L367">
        <v>74</v>
      </c>
      <c r="M367">
        <v>75</v>
      </c>
      <c r="N367">
        <v>66</v>
      </c>
    </row>
    <row r="370" spans="1:14">
      <c r="B370" s="13" t="s">
        <v>80</v>
      </c>
      <c r="C370" s="13" t="s">
        <v>58</v>
      </c>
      <c r="D370" s="13" t="s">
        <v>391</v>
      </c>
      <c r="E370">
        <v>0</v>
      </c>
      <c r="F370">
        <v>0</v>
      </c>
      <c r="G370">
        <v>0</v>
      </c>
      <c r="H370">
        <v>0</v>
      </c>
      <c r="I370">
        <v>1</v>
      </c>
      <c r="J370">
        <v>1</v>
      </c>
      <c r="K370">
        <v>0</v>
      </c>
      <c r="L370">
        <v>0</v>
      </c>
      <c r="M370">
        <v>0</v>
      </c>
      <c r="N370">
        <v>0</v>
      </c>
    </row>
    <row r="371" spans="1:14">
      <c r="C371" s="13" t="s">
        <v>159</v>
      </c>
      <c r="D371" s="13" t="s">
        <v>411</v>
      </c>
      <c r="E371">
        <v>1</v>
      </c>
      <c r="F371">
        <v>4</v>
      </c>
      <c r="G371">
        <v>3</v>
      </c>
      <c r="H371">
        <v>1</v>
      </c>
      <c r="I371">
        <v>6</v>
      </c>
      <c r="J371">
        <v>2</v>
      </c>
      <c r="K371">
        <v>0</v>
      </c>
      <c r="L371">
        <v>0</v>
      </c>
      <c r="M371">
        <v>0</v>
      </c>
      <c r="N371">
        <v>0</v>
      </c>
    </row>
    <row r="372" spans="1:14">
      <c r="C372" s="13" t="s">
        <v>173</v>
      </c>
      <c r="D372" s="13" t="s">
        <v>435</v>
      </c>
      <c r="E372">
        <v>1</v>
      </c>
      <c r="F372">
        <v>5</v>
      </c>
      <c r="G372">
        <v>3</v>
      </c>
      <c r="H372">
        <v>6</v>
      </c>
      <c r="I372">
        <v>4</v>
      </c>
      <c r="J372">
        <v>8</v>
      </c>
      <c r="K372">
        <v>0</v>
      </c>
      <c r="L372">
        <v>0</v>
      </c>
      <c r="M372">
        <v>0</v>
      </c>
      <c r="N372">
        <v>0</v>
      </c>
    </row>
    <row r="373" spans="1:14">
      <c r="B373" s="13" t="s">
        <v>44</v>
      </c>
      <c r="E373" t="s">
        <v>371</v>
      </c>
      <c r="F373" t="s">
        <v>371</v>
      </c>
      <c r="G373" t="s">
        <v>371</v>
      </c>
      <c r="H373" t="s">
        <v>371</v>
      </c>
      <c r="I373" t="s">
        <v>371</v>
      </c>
      <c r="J373" t="s">
        <v>371</v>
      </c>
      <c r="K373" t="s">
        <v>371</v>
      </c>
      <c r="L373" t="s">
        <v>371</v>
      </c>
      <c r="M373" t="s">
        <v>371</v>
      </c>
      <c r="N373" t="s">
        <v>371</v>
      </c>
    </row>
    <row r="374" spans="1:14">
      <c r="B374" s="13" t="s">
        <v>45</v>
      </c>
      <c r="E374">
        <v>2</v>
      </c>
      <c r="F374">
        <v>9</v>
      </c>
      <c r="G374">
        <v>6</v>
      </c>
      <c r="H374">
        <v>7</v>
      </c>
      <c r="I374">
        <v>11</v>
      </c>
      <c r="J374">
        <v>11</v>
      </c>
      <c r="K374">
        <v>0</v>
      </c>
      <c r="L374">
        <v>0</v>
      </c>
      <c r="M374">
        <v>0</v>
      </c>
      <c r="N374">
        <v>0</v>
      </c>
    </row>
    <row r="377" spans="1:14">
      <c r="A377" s="13" t="s">
        <v>567</v>
      </c>
      <c r="E377" t="s">
        <v>371</v>
      </c>
      <c r="F377" t="s">
        <v>371</v>
      </c>
      <c r="G377" t="s">
        <v>371</v>
      </c>
      <c r="H377" t="s">
        <v>371</v>
      </c>
      <c r="I377" t="s">
        <v>371</v>
      </c>
      <c r="J377" t="s">
        <v>371</v>
      </c>
      <c r="K377" t="s">
        <v>371</v>
      </c>
      <c r="L377" t="s">
        <v>371</v>
      </c>
      <c r="M377" t="s">
        <v>371</v>
      </c>
      <c r="N377" t="s">
        <v>371</v>
      </c>
    </row>
    <row r="378" spans="1:14">
      <c r="A378" s="13" t="s">
        <v>45</v>
      </c>
      <c r="E378">
        <v>325</v>
      </c>
      <c r="F378">
        <v>358</v>
      </c>
      <c r="G378">
        <v>416</v>
      </c>
      <c r="H378">
        <v>489</v>
      </c>
      <c r="I378">
        <v>438</v>
      </c>
      <c r="J378">
        <v>448</v>
      </c>
      <c r="K378">
        <v>357</v>
      </c>
      <c r="L378">
        <v>424</v>
      </c>
      <c r="M378">
        <v>353</v>
      </c>
      <c r="N378">
        <v>385</v>
      </c>
    </row>
    <row r="379" spans="1:14">
      <c r="A379" s="13" t="s">
        <v>287</v>
      </c>
      <c r="B379" s="13" t="s">
        <v>91</v>
      </c>
      <c r="C379" s="13" t="s">
        <v>175</v>
      </c>
      <c r="D379" s="13" t="s">
        <v>647</v>
      </c>
      <c r="E379">
        <v>0</v>
      </c>
      <c r="F379">
        <v>0</v>
      </c>
      <c r="G379">
        <v>0</v>
      </c>
      <c r="H379">
        <v>0</v>
      </c>
      <c r="I379">
        <v>0</v>
      </c>
      <c r="J379">
        <v>0</v>
      </c>
      <c r="K379">
        <v>0</v>
      </c>
      <c r="L379">
        <v>1</v>
      </c>
      <c r="M379">
        <v>0</v>
      </c>
      <c r="N379">
        <v>0</v>
      </c>
    </row>
    <row r="380" spans="1:14">
      <c r="C380" s="13" t="s">
        <v>93</v>
      </c>
      <c r="D380" s="13" t="s">
        <v>393</v>
      </c>
      <c r="E380">
        <v>0</v>
      </c>
      <c r="F380">
        <v>0</v>
      </c>
      <c r="G380">
        <v>0</v>
      </c>
      <c r="H380">
        <v>0</v>
      </c>
      <c r="I380">
        <v>0</v>
      </c>
      <c r="J380">
        <v>0</v>
      </c>
      <c r="K380">
        <v>1</v>
      </c>
      <c r="L380">
        <v>5</v>
      </c>
      <c r="M380">
        <v>0</v>
      </c>
      <c r="N380">
        <v>2</v>
      </c>
    </row>
    <row r="381" spans="1:14">
      <c r="B381" s="13" t="s">
        <v>44</v>
      </c>
      <c r="E381" t="s">
        <v>371</v>
      </c>
      <c r="F381" t="s">
        <v>371</v>
      </c>
      <c r="G381" t="s">
        <v>371</v>
      </c>
      <c r="H381" t="s">
        <v>371</v>
      </c>
      <c r="I381" t="s">
        <v>371</v>
      </c>
      <c r="J381" t="s">
        <v>371</v>
      </c>
      <c r="K381" t="s">
        <v>371</v>
      </c>
      <c r="L381" t="s">
        <v>371</v>
      </c>
      <c r="M381" t="s">
        <v>371</v>
      </c>
      <c r="N381" t="s">
        <v>371</v>
      </c>
    </row>
    <row r="382" spans="1:14">
      <c r="B382" s="13" t="s">
        <v>45</v>
      </c>
      <c r="E382">
        <v>0</v>
      </c>
      <c r="F382">
        <v>0</v>
      </c>
      <c r="G382">
        <v>0</v>
      </c>
      <c r="H382">
        <v>0</v>
      </c>
      <c r="I382">
        <v>0</v>
      </c>
      <c r="J382">
        <v>0</v>
      </c>
      <c r="K382">
        <v>1</v>
      </c>
      <c r="L382">
        <v>6</v>
      </c>
      <c r="M382">
        <v>0</v>
      </c>
      <c r="N382">
        <v>2</v>
      </c>
    </row>
    <row r="385" spans="2:14">
      <c r="B385" s="13" t="s">
        <v>46</v>
      </c>
      <c r="C385" s="13" t="s">
        <v>176</v>
      </c>
      <c r="D385" s="13" t="s">
        <v>648</v>
      </c>
      <c r="E385">
        <v>0</v>
      </c>
      <c r="F385">
        <v>2</v>
      </c>
      <c r="G385">
        <v>0</v>
      </c>
      <c r="H385">
        <v>0</v>
      </c>
      <c r="I385">
        <v>1</v>
      </c>
      <c r="J385">
        <v>0</v>
      </c>
      <c r="K385">
        <v>0</v>
      </c>
      <c r="L385">
        <v>0</v>
      </c>
      <c r="M385">
        <v>0</v>
      </c>
      <c r="N385">
        <v>1</v>
      </c>
    </row>
    <row r="386" spans="2:14">
      <c r="C386" s="13" t="s">
        <v>177</v>
      </c>
      <c r="D386" s="13" t="s">
        <v>649</v>
      </c>
      <c r="E386">
        <v>0</v>
      </c>
      <c r="F386">
        <v>0</v>
      </c>
      <c r="G386">
        <v>0</v>
      </c>
      <c r="H386">
        <v>1</v>
      </c>
      <c r="I386">
        <v>0</v>
      </c>
      <c r="J386">
        <v>1</v>
      </c>
      <c r="K386">
        <v>0</v>
      </c>
      <c r="L386">
        <v>0</v>
      </c>
      <c r="M386">
        <v>0</v>
      </c>
      <c r="N386">
        <v>0</v>
      </c>
    </row>
    <row r="387" spans="2:14">
      <c r="C387" s="13" t="s">
        <v>98</v>
      </c>
      <c r="D387" s="13" t="s">
        <v>395</v>
      </c>
      <c r="E387">
        <v>1</v>
      </c>
      <c r="F387">
        <v>1</v>
      </c>
      <c r="G387">
        <v>5</v>
      </c>
      <c r="H387">
        <v>5</v>
      </c>
      <c r="I387">
        <v>1</v>
      </c>
      <c r="J387">
        <v>2</v>
      </c>
      <c r="K387">
        <v>5</v>
      </c>
      <c r="L387">
        <v>4</v>
      </c>
      <c r="M387">
        <v>2</v>
      </c>
      <c r="N387">
        <v>1</v>
      </c>
    </row>
    <row r="388" spans="2:14">
      <c r="C388" s="13" t="s">
        <v>101</v>
      </c>
      <c r="D388" s="13" t="s">
        <v>397</v>
      </c>
      <c r="E388">
        <v>6</v>
      </c>
      <c r="F388">
        <v>9</v>
      </c>
      <c r="G388">
        <v>4</v>
      </c>
      <c r="H388">
        <v>3</v>
      </c>
      <c r="I388">
        <v>6</v>
      </c>
      <c r="J388">
        <v>6</v>
      </c>
      <c r="K388">
        <v>1</v>
      </c>
      <c r="L388">
        <v>8</v>
      </c>
      <c r="M388">
        <v>4</v>
      </c>
      <c r="N388">
        <v>4</v>
      </c>
    </row>
    <row r="389" spans="2:14">
      <c r="C389" s="13" t="s">
        <v>100</v>
      </c>
      <c r="D389" s="13" t="s">
        <v>396</v>
      </c>
      <c r="E389">
        <v>4</v>
      </c>
      <c r="F389">
        <v>3</v>
      </c>
      <c r="G389">
        <v>4</v>
      </c>
      <c r="H389">
        <v>9</v>
      </c>
      <c r="I389">
        <v>4</v>
      </c>
      <c r="J389">
        <v>3</v>
      </c>
      <c r="K389">
        <v>4</v>
      </c>
      <c r="L389">
        <v>5</v>
      </c>
      <c r="M389">
        <v>4</v>
      </c>
      <c r="N389">
        <v>4</v>
      </c>
    </row>
    <row r="390" spans="2:14">
      <c r="C390" s="13" t="s">
        <v>175</v>
      </c>
      <c r="D390" s="13" t="s">
        <v>647</v>
      </c>
      <c r="E390">
        <v>0</v>
      </c>
      <c r="F390">
        <v>0</v>
      </c>
      <c r="G390">
        <v>0</v>
      </c>
      <c r="H390">
        <v>1</v>
      </c>
      <c r="I390">
        <v>0</v>
      </c>
      <c r="J390">
        <v>0</v>
      </c>
      <c r="K390">
        <v>0</v>
      </c>
      <c r="L390">
        <v>1</v>
      </c>
      <c r="M390">
        <v>0</v>
      </c>
      <c r="N390">
        <v>0</v>
      </c>
    </row>
    <row r="391" spans="2:14">
      <c r="C391" s="13" t="s">
        <v>102</v>
      </c>
      <c r="D391" s="13" t="s">
        <v>398</v>
      </c>
      <c r="E391">
        <v>1</v>
      </c>
      <c r="F391">
        <v>0</v>
      </c>
      <c r="G391">
        <v>1</v>
      </c>
      <c r="H391">
        <v>3</v>
      </c>
      <c r="I391">
        <v>2</v>
      </c>
      <c r="J391">
        <v>1</v>
      </c>
      <c r="K391">
        <v>1</v>
      </c>
      <c r="L391">
        <v>2</v>
      </c>
      <c r="M391">
        <v>1</v>
      </c>
      <c r="N391">
        <v>1</v>
      </c>
    </row>
    <row r="392" spans="2:14">
      <c r="C392" s="13" t="s">
        <v>103</v>
      </c>
      <c r="D392" s="13" t="s">
        <v>400</v>
      </c>
      <c r="E392">
        <v>6</v>
      </c>
      <c r="F392">
        <v>5</v>
      </c>
      <c r="G392">
        <v>3</v>
      </c>
      <c r="H392">
        <v>7</v>
      </c>
      <c r="I392">
        <v>7</v>
      </c>
      <c r="J392">
        <v>13</v>
      </c>
      <c r="K392">
        <v>7</v>
      </c>
      <c r="L392">
        <v>6</v>
      </c>
      <c r="M392">
        <v>8</v>
      </c>
      <c r="N392">
        <v>4</v>
      </c>
    </row>
    <row r="393" spans="2:14">
      <c r="C393" s="13" t="s">
        <v>174</v>
      </c>
      <c r="D393" s="13" t="s">
        <v>650</v>
      </c>
      <c r="E393">
        <v>3</v>
      </c>
      <c r="F393">
        <v>2</v>
      </c>
      <c r="G393">
        <v>3</v>
      </c>
      <c r="H393">
        <v>3</v>
      </c>
      <c r="I393">
        <v>2</v>
      </c>
      <c r="J393">
        <v>3</v>
      </c>
      <c r="K393">
        <v>2</v>
      </c>
      <c r="L393">
        <v>1</v>
      </c>
      <c r="M393">
        <v>1</v>
      </c>
      <c r="N393">
        <v>1</v>
      </c>
    </row>
    <row r="394" spans="2:14">
      <c r="C394" s="13" t="s">
        <v>105</v>
      </c>
      <c r="D394" s="13" t="s">
        <v>404</v>
      </c>
      <c r="E394">
        <v>0</v>
      </c>
      <c r="F394">
        <v>2</v>
      </c>
      <c r="G394">
        <v>0</v>
      </c>
      <c r="H394">
        <v>1</v>
      </c>
      <c r="I394">
        <v>0</v>
      </c>
      <c r="J394">
        <v>1</v>
      </c>
      <c r="K394">
        <v>0</v>
      </c>
      <c r="L394">
        <v>1</v>
      </c>
      <c r="M394">
        <v>0</v>
      </c>
      <c r="N394">
        <v>1</v>
      </c>
    </row>
    <row r="395" spans="2:14">
      <c r="C395" s="13" t="s">
        <v>106</v>
      </c>
      <c r="D395" s="13" t="s">
        <v>405</v>
      </c>
      <c r="E395">
        <v>2</v>
      </c>
      <c r="F395">
        <v>2</v>
      </c>
      <c r="G395">
        <v>3</v>
      </c>
      <c r="H395">
        <v>2</v>
      </c>
      <c r="I395">
        <v>0</v>
      </c>
      <c r="J395">
        <v>3</v>
      </c>
      <c r="K395">
        <v>1</v>
      </c>
      <c r="L395">
        <v>1</v>
      </c>
      <c r="M395">
        <v>1</v>
      </c>
      <c r="N395">
        <v>1</v>
      </c>
    </row>
    <row r="396" spans="2:14">
      <c r="C396" s="13" t="s">
        <v>158</v>
      </c>
      <c r="D396" s="13" t="s">
        <v>406</v>
      </c>
      <c r="E396">
        <v>1</v>
      </c>
      <c r="F396">
        <v>0</v>
      </c>
      <c r="G396">
        <v>0</v>
      </c>
      <c r="H396">
        <v>1</v>
      </c>
      <c r="I396">
        <v>0</v>
      </c>
      <c r="J396">
        <v>2</v>
      </c>
      <c r="K396">
        <v>0</v>
      </c>
      <c r="L396">
        <v>1</v>
      </c>
      <c r="M396">
        <v>1</v>
      </c>
      <c r="N396">
        <v>0</v>
      </c>
    </row>
    <row r="397" spans="2:14">
      <c r="C397" s="13" t="s">
        <v>109</v>
      </c>
      <c r="D397" s="13" t="s">
        <v>410</v>
      </c>
      <c r="E397">
        <v>5</v>
      </c>
      <c r="F397">
        <v>3</v>
      </c>
      <c r="G397">
        <v>3</v>
      </c>
      <c r="H397">
        <v>10</v>
      </c>
      <c r="I397">
        <v>2</v>
      </c>
      <c r="J397">
        <v>1</v>
      </c>
      <c r="K397">
        <v>2</v>
      </c>
      <c r="L397">
        <v>7</v>
      </c>
      <c r="M397">
        <v>4</v>
      </c>
      <c r="N397">
        <v>4</v>
      </c>
    </row>
    <row r="398" spans="2:14">
      <c r="C398" s="13" t="s">
        <v>178</v>
      </c>
      <c r="D398" s="13" t="s">
        <v>651</v>
      </c>
      <c r="E398">
        <v>16</v>
      </c>
      <c r="F398">
        <v>16</v>
      </c>
      <c r="G398">
        <v>11</v>
      </c>
      <c r="H398">
        <v>14</v>
      </c>
      <c r="I398">
        <v>20</v>
      </c>
      <c r="J398">
        <v>14</v>
      </c>
      <c r="K398">
        <v>21</v>
      </c>
      <c r="L398">
        <v>12</v>
      </c>
      <c r="M398">
        <v>17</v>
      </c>
      <c r="N398">
        <v>20</v>
      </c>
    </row>
    <row r="399" spans="2:14">
      <c r="C399" s="13" t="s">
        <v>361</v>
      </c>
      <c r="D399" s="13" t="s">
        <v>595</v>
      </c>
      <c r="E399">
        <v>0</v>
      </c>
      <c r="F399">
        <v>0</v>
      </c>
      <c r="G399">
        <v>0</v>
      </c>
      <c r="H399">
        <v>0</v>
      </c>
      <c r="I399">
        <v>0</v>
      </c>
      <c r="J399">
        <v>0</v>
      </c>
      <c r="K399">
        <v>0</v>
      </c>
      <c r="L399">
        <v>0</v>
      </c>
      <c r="M399">
        <v>0</v>
      </c>
      <c r="N399">
        <v>0</v>
      </c>
    </row>
    <row r="400" spans="2:14">
      <c r="C400" s="13" t="s">
        <v>108</v>
      </c>
      <c r="D400" s="13" t="s">
        <v>409</v>
      </c>
      <c r="E400">
        <v>0</v>
      </c>
      <c r="F400">
        <v>0</v>
      </c>
      <c r="G400">
        <v>0</v>
      </c>
      <c r="H400">
        <v>0</v>
      </c>
      <c r="I400">
        <v>0</v>
      </c>
      <c r="J400">
        <v>0</v>
      </c>
      <c r="K400">
        <v>1</v>
      </c>
      <c r="L400">
        <v>0</v>
      </c>
      <c r="M400">
        <v>0</v>
      </c>
      <c r="N400">
        <v>0</v>
      </c>
    </row>
    <row r="401" spans="2:14">
      <c r="B401" s="13" t="s">
        <v>44</v>
      </c>
      <c r="E401" t="s">
        <v>371</v>
      </c>
      <c r="F401" t="s">
        <v>371</v>
      </c>
      <c r="G401" t="s">
        <v>371</v>
      </c>
      <c r="H401" t="s">
        <v>371</v>
      </c>
      <c r="I401" t="s">
        <v>371</v>
      </c>
      <c r="J401" t="s">
        <v>371</v>
      </c>
      <c r="K401" t="s">
        <v>371</v>
      </c>
      <c r="L401" t="s">
        <v>371</v>
      </c>
      <c r="M401" t="s">
        <v>371</v>
      </c>
      <c r="N401" t="s">
        <v>371</v>
      </c>
    </row>
    <row r="402" spans="2:14">
      <c r="B402" s="13" t="s">
        <v>45</v>
      </c>
      <c r="E402">
        <v>45</v>
      </c>
      <c r="F402">
        <v>45</v>
      </c>
      <c r="G402">
        <v>37</v>
      </c>
      <c r="H402">
        <v>60</v>
      </c>
      <c r="I402">
        <v>45</v>
      </c>
      <c r="J402">
        <v>50</v>
      </c>
      <c r="K402">
        <v>45</v>
      </c>
      <c r="L402">
        <v>49</v>
      </c>
      <c r="M402">
        <v>43</v>
      </c>
      <c r="N402">
        <v>42</v>
      </c>
    </row>
    <row r="405" spans="2:14">
      <c r="B405" s="13" t="s">
        <v>54</v>
      </c>
      <c r="C405" s="13" t="s">
        <v>177</v>
      </c>
      <c r="D405" s="13" t="s">
        <v>649</v>
      </c>
      <c r="E405">
        <v>0</v>
      </c>
      <c r="F405">
        <v>0</v>
      </c>
      <c r="G405">
        <v>0</v>
      </c>
      <c r="H405">
        <v>0</v>
      </c>
      <c r="I405">
        <v>0</v>
      </c>
      <c r="J405">
        <v>1</v>
      </c>
      <c r="K405">
        <v>0</v>
      </c>
      <c r="L405">
        <v>0</v>
      </c>
      <c r="M405">
        <v>0</v>
      </c>
      <c r="N405">
        <v>0</v>
      </c>
    </row>
    <row r="406" spans="2:14">
      <c r="C406" s="13" t="s">
        <v>175</v>
      </c>
      <c r="D406" s="13" t="s">
        <v>647</v>
      </c>
      <c r="E406">
        <v>0</v>
      </c>
      <c r="F406">
        <v>0</v>
      </c>
      <c r="G406">
        <v>0</v>
      </c>
      <c r="H406">
        <v>0</v>
      </c>
      <c r="I406">
        <v>1</v>
      </c>
      <c r="J406">
        <v>0</v>
      </c>
      <c r="K406">
        <v>0</v>
      </c>
      <c r="L406">
        <v>0</v>
      </c>
      <c r="M406">
        <v>0</v>
      </c>
      <c r="N406">
        <v>0</v>
      </c>
    </row>
    <row r="407" spans="2:14">
      <c r="C407" s="13" t="s">
        <v>174</v>
      </c>
      <c r="D407" s="13" t="s">
        <v>650</v>
      </c>
      <c r="E407">
        <v>0</v>
      </c>
      <c r="F407">
        <v>0</v>
      </c>
      <c r="G407">
        <v>0</v>
      </c>
      <c r="H407">
        <v>0</v>
      </c>
      <c r="I407">
        <v>0</v>
      </c>
      <c r="J407">
        <v>1</v>
      </c>
      <c r="K407">
        <v>0</v>
      </c>
      <c r="L407">
        <v>0</v>
      </c>
      <c r="M407">
        <v>0</v>
      </c>
      <c r="N407">
        <v>0</v>
      </c>
    </row>
    <row r="408" spans="2:14">
      <c r="C408" s="13" t="s">
        <v>163</v>
      </c>
      <c r="D408" s="13" t="s">
        <v>417</v>
      </c>
      <c r="E408">
        <v>0</v>
      </c>
      <c r="F408">
        <v>2</v>
      </c>
      <c r="G408">
        <v>0</v>
      </c>
      <c r="H408">
        <v>0</v>
      </c>
      <c r="I408">
        <v>1</v>
      </c>
      <c r="J408">
        <v>1</v>
      </c>
      <c r="K408">
        <v>0</v>
      </c>
      <c r="L408">
        <v>0</v>
      </c>
      <c r="M408">
        <v>0</v>
      </c>
      <c r="N408">
        <v>1</v>
      </c>
    </row>
    <row r="409" spans="2:14">
      <c r="C409" s="13" t="s">
        <v>179</v>
      </c>
      <c r="D409" s="13" t="s">
        <v>652</v>
      </c>
      <c r="E409">
        <v>4</v>
      </c>
      <c r="F409">
        <v>3</v>
      </c>
      <c r="G409">
        <v>8</v>
      </c>
      <c r="H409">
        <v>3</v>
      </c>
      <c r="I409">
        <v>5</v>
      </c>
      <c r="J409">
        <v>1</v>
      </c>
      <c r="K409">
        <v>7</v>
      </c>
      <c r="L409">
        <v>4</v>
      </c>
      <c r="M409">
        <v>4</v>
      </c>
      <c r="N409">
        <v>6</v>
      </c>
    </row>
    <row r="410" spans="2:14">
      <c r="B410" s="13" t="s">
        <v>44</v>
      </c>
      <c r="E410" t="s">
        <v>371</v>
      </c>
      <c r="F410" t="s">
        <v>371</v>
      </c>
      <c r="G410" t="s">
        <v>371</v>
      </c>
      <c r="H410" t="s">
        <v>371</v>
      </c>
      <c r="I410" t="s">
        <v>371</v>
      </c>
      <c r="J410" t="s">
        <v>371</v>
      </c>
      <c r="K410" t="s">
        <v>371</v>
      </c>
      <c r="L410" t="s">
        <v>371</v>
      </c>
      <c r="M410" t="s">
        <v>371</v>
      </c>
      <c r="N410" t="s">
        <v>371</v>
      </c>
    </row>
    <row r="411" spans="2:14">
      <c r="B411" s="13" t="s">
        <v>45</v>
      </c>
      <c r="E411">
        <v>4</v>
      </c>
      <c r="F411">
        <v>5</v>
      </c>
      <c r="G411">
        <v>8</v>
      </c>
      <c r="H411">
        <v>3</v>
      </c>
      <c r="I411">
        <v>7</v>
      </c>
      <c r="J411">
        <v>4</v>
      </c>
      <c r="K411">
        <v>7</v>
      </c>
      <c r="L411">
        <v>4</v>
      </c>
      <c r="M411">
        <v>4</v>
      </c>
      <c r="N411">
        <v>7</v>
      </c>
    </row>
    <row r="414" spans="2:14">
      <c r="B414" s="13" t="s">
        <v>64</v>
      </c>
      <c r="C414" s="13" t="s">
        <v>164</v>
      </c>
      <c r="D414" s="13" t="s">
        <v>419</v>
      </c>
      <c r="E414">
        <v>0</v>
      </c>
      <c r="F414">
        <v>3</v>
      </c>
      <c r="G414">
        <v>4</v>
      </c>
      <c r="H414">
        <v>1</v>
      </c>
      <c r="I414">
        <v>1</v>
      </c>
      <c r="J414">
        <v>1</v>
      </c>
      <c r="K414">
        <v>1</v>
      </c>
      <c r="L414">
        <v>1</v>
      </c>
      <c r="M414">
        <v>2</v>
      </c>
      <c r="N414">
        <v>2</v>
      </c>
    </row>
    <row r="415" spans="2:14">
      <c r="C415" s="13" t="s">
        <v>121</v>
      </c>
      <c r="D415" s="13" t="s">
        <v>420</v>
      </c>
      <c r="E415">
        <v>0</v>
      </c>
      <c r="F415">
        <v>0</v>
      </c>
      <c r="G415">
        <v>0</v>
      </c>
      <c r="H415">
        <v>1</v>
      </c>
      <c r="I415">
        <v>0</v>
      </c>
      <c r="J415">
        <v>0</v>
      </c>
      <c r="K415">
        <v>0</v>
      </c>
      <c r="L415">
        <v>0</v>
      </c>
      <c r="M415">
        <v>2</v>
      </c>
      <c r="N415">
        <v>3</v>
      </c>
    </row>
    <row r="416" spans="2:14">
      <c r="C416" s="13" t="s">
        <v>176</v>
      </c>
      <c r="D416" s="13" t="s">
        <v>648</v>
      </c>
      <c r="E416">
        <v>1</v>
      </c>
      <c r="F416">
        <v>2</v>
      </c>
      <c r="G416">
        <v>2</v>
      </c>
      <c r="H416">
        <v>0</v>
      </c>
      <c r="I416">
        <v>1</v>
      </c>
      <c r="J416">
        <v>2</v>
      </c>
      <c r="K416">
        <v>2</v>
      </c>
      <c r="L416">
        <v>0</v>
      </c>
      <c r="M416">
        <v>2</v>
      </c>
      <c r="N416">
        <v>1</v>
      </c>
    </row>
    <row r="417" spans="2:14">
      <c r="C417" s="13" t="s">
        <v>177</v>
      </c>
      <c r="D417" s="13" t="s">
        <v>649</v>
      </c>
      <c r="E417">
        <v>0</v>
      </c>
      <c r="F417">
        <v>0</v>
      </c>
      <c r="G417">
        <v>2</v>
      </c>
      <c r="H417">
        <v>1</v>
      </c>
      <c r="I417">
        <v>2</v>
      </c>
      <c r="J417">
        <v>2</v>
      </c>
      <c r="K417">
        <v>1</v>
      </c>
      <c r="L417">
        <v>2</v>
      </c>
      <c r="M417">
        <v>2</v>
      </c>
      <c r="N417">
        <v>1</v>
      </c>
    </row>
    <row r="418" spans="2:14">
      <c r="C418" s="13" t="s">
        <v>123</v>
      </c>
      <c r="D418" s="13" t="s">
        <v>423</v>
      </c>
      <c r="E418">
        <v>5</v>
      </c>
      <c r="F418">
        <v>3</v>
      </c>
      <c r="G418">
        <v>0</v>
      </c>
      <c r="H418">
        <v>5</v>
      </c>
      <c r="I418">
        <v>5</v>
      </c>
      <c r="J418">
        <v>2</v>
      </c>
      <c r="K418">
        <v>2</v>
      </c>
      <c r="L418">
        <v>3</v>
      </c>
      <c r="M418">
        <v>3</v>
      </c>
      <c r="N418">
        <v>6</v>
      </c>
    </row>
    <row r="419" spans="2:14">
      <c r="C419" s="13" t="s">
        <v>125</v>
      </c>
      <c r="D419" s="13" t="s">
        <v>424</v>
      </c>
      <c r="E419">
        <v>6</v>
      </c>
      <c r="F419">
        <v>3</v>
      </c>
      <c r="G419">
        <v>7</v>
      </c>
      <c r="H419">
        <v>2</v>
      </c>
      <c r="I419">
        <v>4</v>
      </c>
      <c r="J419">
        <v>4</v>
      </c>
      <c r="K419">
        <v>7</v>
      </c>
      <c r="L419">
        <v>2</v>
      </c>
      <c r="M419">
        <v>4</v>
      </c>
      <c r="N419">
        <v>6</v>
      </c>
    </row>
    <row r="420" spans="2:14">
      <c r="C420" s="13" t="s">
        <v>175</v>
      </c>
      <c r="D420" s="13" t="s">
        <v>647</v>
      </c>
      <c r="E420">
        <v>0</v>
      </c>
      <c r="F420">
        <v>0</v>
      </c>
      <c r="G420">
        <v>0</v>
      </c>
      <c r="H420">
        <v>1</v>
      </c>
      <c r="I420">
        <v>0</v>
      </c>
      <c r="J420">
        <v>0</v>
      </c>
      <c r="K420">
        <v>1</v>
      </c>
      <c r="L420">
        <v>0</v>
      </c>
      <c r="M420">
        <v>0</v>
      </c>
      <c r="N420">
        <v>1</v>
      </c>
    </row>
    <row r="421" spans="2:14">
      <c r="C421" s="13" t="s">
        <v>93</v>
      </c>
      <c r="D421" s="13" t="s">
        <v>393</v>
      </c>
      <c r="E421">
        <v>1</v>
      </c>
      <c r="F421">
        <v>4</v>
      </c>
      <c r="G421">
        <v>5</v>
      </c>
      <c r="H421">
        <v>3</v>
      </c>
      <c r="I421">
        <v>4</v>
      </c>
      <c r="J421">
        <v>1</v>
      </c>
      <c r="K421">
        <v>0</v>
      </c>
      <c r="L421">
        <v>0</v>
      </c>
      <c r="M421">
        <v>0</v>
      </c>
      <c r="N421">
        <v>0</v>
      </c>
    </row>
    <row r="422" spans="2:14">
      <c r="C422" s="13" t="s">
        <v>174</v>
      </c>
      <c r="D422" s="13" t="s">
        <v>650</v>
      </c>
      <c r="E422">
        <v>0</v>
      </c>
      <c r="F422">
        <v>1</v>
      </c>
      <c r="G422">
        <v>0</v>
      </c>
      <c r="H422">
        <v>0</v>
      </c>
      <c r="I422">
        <v>0</v>
      </c>
      <c r="J422">
        <v>0</v>
      </c>
      <c r="K422">
        <v>0</v>
      </c>
      <c r="L422">
        <v>0</v>
      </c>
      <c r="M422">
        <v>0</v>
      </c>
      <c r="N422">
        <v>0</v>
      </c>
    </row>
    <row r="423" spans="2:14">
      <c r="C423" s="13" t="s">
        <v>182</v>
      </c>
      <c r="D423" s="13" t="s">
        <v>653</v>
      </c>
      <c r="E423">
        <v>2</v>
      </c>
      <c r="F423">
        <v>0</v>
      </c>
      <c r="G423">
        <v>3</v>
      </c>
      <c r="H423">
        <v>1</v>
      </c>
      <c r="I423">
        <v>0</v>
      </c>
      <c r="J423">
        <v>0</v>
      </c>
      <c r="K423">
        <v>0</v>
      </c>
      <c r="L423">
        <v>0</v>
      </c>
      <c r="M423">
        <v>0</v>
      </c>
      <c r="N423">
        <v>0</v>
      </c>
    </row>
    <row r="424" spans="2:14">
      <c r="C424" s="13" t="s">
        <v>166</v>
      </c>
      <c r="D424" s="13" t="s">
        <v>425</v>
      </c>
      <c r="E424">
        <v>0</v>
      </c>
      <c r="F424">
        <v>0</v>
      </c>
      <c r="G424">
        <v>2</v>
      </c>
      <c r="H424">
        <v>2</v>
      </c>
      <c r="I424">
        <v>1</v>
      </c>
      <c r="J424">
        <v>2</v>
      </c>
      <c r="K424">
        <v>3</v>
      </c>
      <c r="L424">
        <v>5</v>
      </c>
      <c r="M424">
        <v>1</v>
      </c>
      <c r="N424">
        <v>1</v>
      </c>
    </row>
    <row r="425" spans="2:14">
      <c r="C425" s="13" t="s">
        <v>180</v>
      </c>
      <c r="D425" s="13" t="s">
        <v>426</v>
      </c>
      <c r="E425">
        <v>0</v>
      </c>
      <c r="F425">
        <v>1</v>
      </c>
      <c r="G425">
        <v>1</v>
      </c>
      <c r="H425">
        <v>0</v>
      </c>
      <c r="I425">
        <v>4</v>
      </c>
      <c r="J425">
        <v>1</v>
      </c>
      <c r="K425">
        <v>2</v>
      </c>
      <c r="L425">
        <v>0</v>
      </c>
      <c r="M425">
        <v>0</v>
      </c>
      <c r="N425">
        <v>1</v>
      </c>
    </row>
    <row r="426" spans="2:14">
      <c r="C426" s="13" t="s">
        <v>181</v>
      </c>
      <c r="D426" s="13" t="s">
        <v>654</v>
      </c>
      <c r="E426">
        <v>0</v>
      </c>
      <c r="F426">
        <v>0</v>
      </c>
      <c r="G426">
        <v>0</v>
      </c>
      <c r="H426">
        <v>0</v>
      </c>
      <c r="I426">
        <v>0</v>
      </c>
      <c r="J426">
        <v>2</v>
      </c>
      <c r="K426">
        <v>0</v>
      </c>
      <c r="L426">
        <v>0</v>
      </c>
      <c r="M426">
        <v>1</v>
      </c>
      <c r="N426">
        <v>3</v>
      </c>
    </row>
    <row r="427" spans="2:14">
      <c r="C427" s="13" t="s">
        <v>168</v>
      </c>
      <c r="D427" s="13" t="s">
        <v>428</v>
      </c>
      <c r="E427">
        <v>2</v>
      </c>
      <c r="F427">
        <v>0</v>
      </c>
      <c r="G427">
        <v>3</v>
      </c>
      <c r="H427">
        <v>3</v>
      </c>
      <c r="I427">
        <v>8</v>
      </c>
      <c r="J427">
        <v>4</v>
      </c>
      <c r="K427">
        <v>5</v>
      </c>
      <c r="L427">
        <v>2</v>
      </c>
      <c r="M427">
        <v>2</v>
      </c>
      <c r="N427">
        <v>1</v>
      </c>
    </row>
    <row r="428" spans="2:14">
      <c r="C428" s="13" t="s">
        <v>142</v>
      </c>
      <c r="D428" s="13" t="s">
        <v>429</v>
      </c>
      <c r="E428">
        <v>0</v>
      </c>
      <c r="F428">
        <v>2</v>
      </c>
      <c r="G428">
        <v>5</v>
      </c>
      <c r="H428">
        <v>2</v>
      </c>
      <c r="I428">
        <v>2</v>
      </c>
      <c r="J428">
        <v>7</v>
      </c>
      <c r="K428">
        <v>4</v>
      </c>
      <c r="L428">
        <v>3</v>
      </c>
      <c r="M428">
        <v>1</v>
      </c>
      <c r="N428">
        <v>1</v>
      </c>
    </row>
    <row r="429" spans="2:14">
      <c r="C429" s="13" t="s">
        <v>169</v>
      </c>
      <c r="D429" s="13" t="s">
        <v>430</v>
      </c>
      <c r="E429">
        <v>7</v>
      </c>
      <c r="F429">
        <v>5</v>
      </c>
      <c r="G429">
        <v>1</v>
      </c>
      <c r="H429">
        <v>0</v>
      </c>
      <c r="I429">
        <v>0</v>
      </c>
      <c r="J429">
        <v>0</v>
      </c>
      <c r="K429">
        <v>0</v>
      </c>
      <c r="L429">
        <v>0</v>
      </c>
      <c r="M429">
        <v>0</v>
      </c>
      <c r="N429">
        <v>0</v>
      </c>
    </row>
    <row r="430" spans="2:14">
      <c r="C430" s="13" t="s">
        <v>170</v>
      </c>
      <c r="D430" s="13" t="s">
        <v>431</v>
      </c>
      <c r="E430">
        <v>0</v>
      </c>
      <c r="F430">
        <v>1</v>
      </c>
      <c r="G430">
        <v>6</v>
      </c>
      <c r="H430">
        <v>3</v>
      </c>
      <c r="I430">
        <v>8</v>
      </c>
      <c r="J430">
        <v>3</v>
      </c>
      <c r="K430">
        <v>3</v>
      </c>
      <c r="L430">
        <v>6</v>
      </c>
      <c r="M430">
        <v>5</v>
      </c>
      <c r="N430">
        <v>5</v>
      </c>
    </row>
    <row r="431" spans="2:14">
      <c r="C431" s="13" t="s">
        <v>148</v>
      </c>
      <c r="D431" s="13" t="s">
        <v>434</v>
      </c>
      <c r="E431">
        <v>0</v>
      </c>
      <c r="F431">
        <v>0</v>
      </c>
      <c r="G431">
        <v>0</v>
      </c>
      <c r="H431">
        <v>0</v>
      </c>
      <c r="I431">
        <v>0</v>
      </c>
      <c r="J431">
        <v>1</v>
      </c>
      <c r="K431">
        <v>1</v>
      </c>
      <c r="L431">
        <v>1</v>
      </c>
      <c r="M431">
        <v>2</v>
      </c>
      <c r="N431">
        <v>3</v>
      </c>
    </row>
    <row r="432" spans="2:14">
      <c r="B432" s="13" t="s">
        <v>44</v>
      </c>
      <c r="E432" t="s">
        <v>371</v>
      </c>
      <c r="F432" t="s">
        <v>371</v>
      </c>
      <c r="G432" t="s">
        <v>371</v>
      </c>
      <c r="H432" t="s">
        <v>371</v>
      </c>
      <c r="I432" t="s">
        <v>371</v>
      </c>
      <c r="J432" t="s">
        <v>371</v>
      </c>
      <c r="K432" t="s">
        <v>371</v>
      </c>
      <c r="L432" t="s">
        <v>371</v>
      </c>
      <c r="M432" t="s">
        <v>371</v>
      </c>
      <c r="N432" t="s">
        <v>371</v>
      </c>
    </row>
    <row r="433" spans="1:14">
      <c r="B433" s="13" t="s">
        <v>45</v>
      </c>
      <c r="E433">
        <v>24</v>
      </c>
      <c r="F433">
        <v>25</v>
      </c>
      <c r="G433">
        <v>41</v>
      </c>
      <c r="H433">
        <v>25</v>
      </c>
      <c r="I433">
        <v>40</v>
      </c>
      <c r="J433">
        <v>32</v>
      </c>
      <c r="K433">
        <v>32</v>
      </c>
      <c r="L433">
        <v>25</v>
      </c>
      <c r="M433">
        <v>27</v>
      </c>
      <c r="N433">
        <v>35</v>
      </c>
    </row>
    <row r="436" spans="1:14">
      <c r="B436" s="13" t="s">
        <v>80</v>
      </c>
      <c r="C436" s="13" t="s">
        <v>175</v>
      </c>
      <c r="D436" s="13" t="s">
        <v>647</v>
      </c>
      <c r="E436">
        <v>0</v>
      </c>
      <c r="F436">
        <v>0</v>
      </c>
      <c r="G436">
        <v>0</v>
      </c>
      <c r="H436">
        <v>0</v>
      </c>
      <c r="I436">
        <v>1</v>
      </c>
      <c r="J436">
        <v>0</v>
      </c>
      <c r="K436">
        <v>0</v>
      </c>
      <c r="L436">
        <v>0</v>
      </c>
      <c r="M436">
        <v>0</v>
      </c>
      <c r="N436">
        <v>0</v>
      </c>
    </row>
    <row r="437" spans="1:14">
      <c r="B437" s="13" t="s">
        <v>44</v>
      </c>
      <c r="E437" t="s">
        <v>371</v>
      </c>
      <c r="F437" t="s">
        <v>371</v>
      </c>
      <c r="G437" t="s">
        <v>371</v>
      </c>
      <c r="H437" t="s">
        <v>371</v>
      </c>
      <c r="I437" t="s">
        <v>371</v>
      </c>
      <c r="J437" t="s">
        <v>371</v>
      </c>
      <c r="K437" t="s">
        <v>371</v>
      </c>
      <c r="L437" t="s">
        <v>371</v>
      </c>
      <c r="M437" t="s">
        <v>371</v>
      </c>
      <c r="N437" t="s">
        <v>371</v>
      </c>
    </row>
    <row r="438" spans="1:14">
      <c r="B438" s="13" t="s">
        <v>45</v>
      </c>
      <c r="E438">
        <v>0</v>
      </c>
      <c r="F438">
        <v>0</v>
      </c>
      <c r="G438">
        <v>0</v>
      </c>
      <c r="H438">
        <v>0</v>
      </c>
      <c r="I438">
        <v>1</v>
      </c>
      <c r="J438">
        <v>0</v>
      </c>
      <c r="K438">
        <v>0</v>
      </c>
      <c r="L438">
        <v>0</v>
      </c>
      <c r="M438">
        <v>0</v>
      </c>
      <c r="N438">
        <v>0</v>
      </c>
    </row>
    <row r="441" spans="1:14">
      <c r="A441" s="13" t="s">
        <v>567</v>
      </c>
      <c r="E441" t="s">
        <v>371</v>
      </c>
      <c r="F441" t="s">
        <v>371</v>
      </c>
      <c r="G441" t="s">
        <v>371</v>
      </c>
      <c r="H441" t="s">
        <v>371</v>
      </c>
      <c r="I441" t="s">
        <v>371</v>
      </c>
      <c r="J441" t="s">
        <v>371</v>
      </c>
      <c r="K441" t="s">
        <v>371</v>
      </c>
      <c r="L441" t="s">
        <v>371</v>
      </c>
      <c r="M441" t="s">
        <v>371</v>
      </c>
      <c r="N441" t="s">
        <v>371</v>
      </c>
    </row>
    <row r="442" spans="1:14">
      <c r="A442" s="13" t="s">
        <v>45</v>
      </c>
      <c r="E442">
        <v>73</v>
      </c>
      <c r="F442">
        <v>75</v>
      </c>
      <c r="G442">
        <v>86</v>
      </c>
      <c r="H442">
        <v>88</v>
      </c>
      <c r="I442">
        <v>93</v>
      </c>
      <c r="J442">
        <v>86</v>
      </c>
      <c r="K442">
        <v>85</v>
      </c>
      <c r="L442">
        <v>84</v>
      </c>
      <c r="M442">
        <v>74</v>
      </c>
      <c r="N442">
        <v>86</v>
      </c>
    </row>
    <row r="444" spans="1:14">
      <c r="E444" s="64" t="s">
        <v>666</v>
      </c>
      <c r="F444" s="64"/>
      <c r="G444" s="64"/>
      <c r="H444" s="64"/>
      <c r="I444" s="64"/>
      <c r="J444" s="64"/>
      <c r="K444" s="64"/>
      <c r="L444" s="64"/>
      <c r="M444" s="64"/>
      <c r="N444" s="64"/>
    </row>
    <row r="445" spans="1:14">
      <c r="E445" t="s">
        <v>655</v>
      </c>
      <c r="F445" t="s">
        <v>656</v>
      </c>
      <c r="G445" t="s">
        <v>657</v>
      </c>
      <c r="H445" t="s">
        <v>658</v>
      </c>
      <c r="I445" t="s">
        <v>659</v>
      </c>
      <c r="J445" t="s">
        <v>660</v>
      </c>
      <c r="K445" t="s">
        <v>661</v>
      </c>
      <c r="L445" t="s">
        <v>662</v>
      </c>
      <c r="M445" t="s">
        <v>663</v>
      </c>
      <c r="N445" t="s">
        <v>664</v>
      </c>
    </row>
    <row r="446" spans="1:14">
      <c r="E446" t="s">
        <v>665</v>
      </c>
      <c r="F446" t="s">
        <v>665</v>
      </c>
      <c r="G446" t="s">
        <v>665</v>
      </c>
      <c r="H446" t="s">
        <v>665</v>
      </c>
      <c r="I446" t="s">
        <v>665</v>
      </c>
      <c r="J446" t="s">
        <v>665</v>
      </c>
      <c r="K446" t="s">
        <v>665</v>
      </c>
      <c r="L446" t="s">
        <v>665</v>
      </c>
      <c r="M446" t="s">
        <v>665</v>
      </c>
      <c r="N446" t="s">
        <v>665</v>
      </c>
    </row>
    <row r="447" spans="1:14">
      <c r="E447">
        <v>1574</v>
      </c>
      <c r="F447">
        <v>1693</v>
      </c>
      <c r="G447">
        <v>1749</v>
      </c>
      <c r="H447">
        <v>1805</v>
      </c>
      <c r="I447">
        <v>1800</v>
      </c>
      <c r="J447">
        <v>1800</v>
      </c>
      <c r="K447">
        <v>1697</v>
      </c>
      <c r="L447">
        <v>1820</v>
      </c>
      <c r="M447">
        <v>1754</v>
      </c>
      <c r="N447">
        <v>1756</v>
      </c>
    </row>
  </sheetData>
  <pageMargins left="0.7" right="0.7" top="0.75" bottom="0.75" header="0.3" footer="0.3"/>
  <pageSetup orientation="portrait"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8165-4DEE-4B53-B076-FC60E56ED5EB}">
  <sheetPr>
    <tabColor rgb="FF92D050"/>
  </sheetPr>
  <dimension ref="A1:K15"/>
  <sheetViews>
    <sheetView zoomScaleNormal="100" workbookViewId="0"/>
  </sheetViews>
  <sheetFormatPr defaultRowHeight="15"/>
  <cols>
    <col min="1" max="1" width="22" bestFit="1" customWidth="1"/>
    <col min="2" max="7" width="9.140625" customWidth="1"/>
  </cols>
  <sheetData>
    <row r="1" spans="1:11" ht="23.25" customHeight="1">
      <c r="A1" s="63" t="s">
        <v>296</v>
      </c>
      <c r="B1" s="63"/>
      <c r="C1" s="63"/>
      <c r="D1" s="63"/>
      <c r="E1" s="63"/>
      <c r="F1" s="63"/>
      <c r="G1" s="60"/>
    </row>
    <row r="2" spans="1:11" ht="23.25">
      <c r="A2" s="63" t="s">
        <v>297</v>
      </c>
      <c r="B2" s="63"/>
      <c r="C2" s="63"/>
      <c r="D2" s="63"/>
      <c r="E2" s="63"/>
      <c r="F2" s="63"/>
      <c r="G2" s="60"/>
      <c r="I2" s="66" t="s">
        <v>265</v>
      </c>
      <c r="J2" s="66"/>
      <c r="K2" s="66"/>
    </row>
    <row r="3" spans="1:11" ht="23.25">
      <c r="A3" s="63" t="s">
        <v>677</v>
      </c>
      <c r="B3" s="63"/>
      <c r="C3" s="63"/>
      <c r="D3" s="63"/>
      <c r="E3" s="63"/>
      <c r="F3" s="63"/>
      <c r="G3" s="60"/>
      <c r="I3" s="66"/>
      <c r="J3" s="66"/>
      <c r="K3" s="66"/>
    </row>
    <row r="7" spans="1:11">
      <c r="A7" s="69" t="s">
        <v>298</v>
      </c>
      <c r="B7" s="70" t="s">
        <v>294</v>
      </c>
      <c r="C7" s="70" t="s">
        <v>295</v>
      </c>
      <c r="D7" s="70" t="s">
        <v>362</v>
      </c>
      <c r="E7" s="70" t="s">
        <v>465</v>
      </c>
      <c r="F7" s="70" t="s">
        <v>676</v>
      </c>
    </row>
    <row r="8" spans="1:11">
      <c r="A8" s="15" t="s">
        <v>288</v>
      </c>
      <c r="B8" s="16"/>
      <c r="C8" s="16"/>
      <c r="D8" s="16"/>
      <c r="E8" s="16"/>
      <c r="F8" s="16"/>
    </row>
    <row r="9" spans="1:11">
      <c r="A9" s="21" t="s">
        <v>290</v>
      </c>
      <c r="B9" s="23">
        <v>0.16500000000000001</v>
      </c>
      <c r="C9" s="23">
        <v>0.14300000000000002</v>
      </c>
      <c r="D9" s="23">
        <v>0.153</v>
      </c>
      <c r="E9" s="23">
        <v>0.151</v>
      </c>
      <c r="F9" s="23">
        <v>0.124</v>
      </c>
    </row>
    <row r="10" spans="1:11">
      <c r="A10" s="21" t="s">
        <v>291</v>
      </c>
      <c r="B10" s="23">
        <v>0.109</v>
      </c>
      <c r="C10" s="23">
        <v>0.151</v>
      </c>
      <c r="D10" s="23">
        <v>0.16800000000000001</v>
      </c>
      <c r="E10" s="23">
        <v>0.192</v>
      </c>
      <c r="F10" s="23">
        <v>0.13900000000000001</v>
      </c>
    </row>
    <row r="11" spans="1:11">
      <c r="A11" s="21" t="s">
        <v>292</v>
      </c>
      <c r="B11" s="23">
        <v>0.158</v>
      </c>
      <c r="C11" s="23">
        <v>0.14400000000000002</v>
      </c>
      <c r="D11" s="23">
        <v>0.155</v>
      </c>
      <c r="E11" s="23">
        <v>0.155</v>
      </c>
      <c r="F11" s="23">
        <v>0.125</v>
      </c>
    </row>
    <row r="12" spans="1:11">
      <c r="A12" s="15" t="s">
        <v>289</v>
      </c>
      <c r="B12" s="23"/>
      <c r="C12" s="23"/>
      <c r="D12" s="23"/>
      <c r="E12" s="23"/>
      <c r="F12" s="23"/>
    </row>
    <row r="13" spans="1:11">
      <c r="A13" s="21" t="s">
        <v>290</v>
      </c>
      <c r="B13" s="23">
        <v>0.83499999999999996</v>
      </c>
      <c r="C13" s="23">
        <v>0.85699999999999998</v>
      </c>
      <c r="D13" s="23">
        <v>0.84699999999999998</v>
      </c>
      <c r="E13" s="23">
        <v>0.84900000000000009</v>
      </c>
      <c r="F13" s="23">
        <v>0.87599999999999989</v>
      </c>
    </row>
    <row r="14" spans="1:11">
      <c r="A14" s="21" t="s">
        <v>291</v>
      </c>
      <c r="B14" s="23">
        <v>0.8909999999999999</v>
      </c>
      <c r="C14" s="23">
        <v>0.84900000000000009</v>
      </c>
      <c r="D14" s="23">
        <v>0.83200000000000007</v>
      </c>
      <c r="E14" s="23">
        <v>0.80799999999999994</v>
      </c>
      <c r="F14" s="23">
        <v>0.86099999999999999</v>
      </c>
    </row>
    <row r="15" spans="1:11">
      <c r="A15" s="21" t="s">
        <v>292</v>
      </c>
      <c r="B15" s="23">
        <v>0.84200000000000008</v>
      </c>
      <c r="C15" s="23">
        <v>0.85599999999999998</v>
      </c>
      <c r="D15" s="23">
        <v>0.84499999999999997</v>
      </c>
      <c r="E15" s="23">
        <v>0.84499999999999997</v>
      </c>
      <c r="F15" s="23">
        <v>0.875</v>
      </c>
    </row>
  </sheetData>
  <hyperlinks>
    <hyperlink ref="I2:K3" location="'Table of Contents'!A1" display="Click here to return to the Table of Contents" xr:uid="{98B17BCF-9D05-4A6B-9BCE-5F7D608A5096}"/>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629AA-D2E8-4491-93CB-F32F66DD105D}">
  <sheetPr>
    <tabColor rgb="FF0070C0"/>
  </sheetPr>
  <dimension ref="A1:R25"/>
  <sheetViews>
    <sheetView workbookViewId="0"/>
  </sheetViews>
  <sheetFormatPr defaultRowHeight="15"/>
  <cols>
    <col min="11" max="11" width="22" bestFit="1" customWidth="1"/>
    <col min="12" max="12" width="11.5703125" bestFit="1" customWidth="1"/>
  </cols>
  <sheetData>
    <row r="1" spans="1:18">
      <c r="A1" s="13" t="s">
        <v>183</v>
      </c>
      <c r="B1" s="13" t="s">
        <v>184</v>
      </c>
      <c r="C1" s="13" t="s">
        <v>185</v>
      </c>
      <c r="D1" t="s">
        <v>186</v>
      </c>
      <c r="E1" t="s">
        <v>187</v>
      </c>
      <c r="F1" t="s">
        <v>188</v>
      </c>
      <c r="G1" t="s">
        <v>189</v>
      </c>
      <c r="H1" t="s">
        <v>190</v>
      </c>
      <c r="I1" t="s">
        <v>191</v>
      </c>
      <c r="K1" t="s">
        <v>228</v>
      </c>
    </row>
    <row r="2" spans="1:18">
      <c r="A2" s="13" t="s">
        <v>192</v>
      </c>
      <c r="B2" s="13" t="s">
        <v>193</v>
      </c>
      <c r="C2" s="13" t="s">
        <v>30</v>
      </c>
      <c r="D2" t="s">
        <v>194</v>
      </c>
      <c r="E2" t="s">
        <v>194</v>
      </c>
      <c r="F2" t="s">
        <v>194</v>
      </c>
      <c r="G2" t="s">
        <v>194</v>
      </c>
      <c r="H2" t="s">
        <v>194</v>
      </c>
      <c r="I2" t="s">
        <v>194</v>
      </c>
      <c r="K2" t="s">
        <v>12</v>
      </c>
      <c r="L2" t="s">
        <v>293</v>
      </c>
      <c r="M2">
        <v>2018</v>
      </c>
      <c r="N2">
        <v>2019</v>
      </c>
      <c r="O2">
        <v>2020</v>
      </c>
      <c r="P2">
        <v>2021</v>
      </c>
      <c r="Q2">
        <v>2022</v>
      </c>
      <c r="R2">
        <v>2023</v>
      </c>
    </row>
    <row r="3" spans="1:18">
      <c r="A3" s="13" t="s">
        <v>195</v>
      </c>
      <c r="B3" s="13" t="s">
        <v>196</v>
      </c>
      <c r="C3" s="13" t="s">
        <v>197</v>
      </c>
      <c r="D3">
        <v>16.600000000000001</v>
      </c>
      <c r="E3">
        <v>16.5</v>
      </c>
      <c r="F3">
        <v>14.3</v>
      </c>
      <c r="G3">
        <v>15.3</v>
      </c>
      <c r="H3">
        <v>15.1</v>
      </c>
      <c r="I3">
        <v>12.4</v>
      </c>
      <c r="K3" t="s">
        <v>288</v>
      </c>
      <c r="L3" t="s">
        <v>290</v>
      </c>
      <c r="M3">
        <f>D3/100</f>
        <v>0.16600000000000001</v>
      </c>
      <c r="N3">
        <f>E3/100</f>
        <v>0.16500000000000001</v>
      </c>
      <c r="O3">
        <f t="shared" ref="N3:R5" si="0">F3/100</f>
        <v>0.14300000000000002</v>
      </c>
      <c r="P3">
        <f t="shared" si="0"/>
        <v>0.153</v>
      </c>
      <c r="Q3">
        <f t="shared" si="0"/>
        <v>0.151</v>
      </c>
      <c r="R3">
        <f>I3/100</f>
        <v>0.124</v>
      </c>
    </row>
    <row r="4" spans="1:18">
      <c r="A4" s="13" t="s">
        <v>195</v>
      </c>
      <c r="C4" s="13" t="s">
        <v>198</v>
      </c>
      <c r="D4">
        <v>16.399999999999999</v>
      </c>
      <c r="E4">
        <v>10.9</v>
      </c>
      <c r="F4">
        <v>15.1</v>
      </c>
      <c r="G4">
        <v>16.8</v>
      </c>
      <c r="H4">
        <v>19.2</v>
      </c>
      <c r="I4">
        <v>13.9</v>
      </c>
      <c r="K4" t="s">
        <v>288</v>
      </c>
      <c r="L4" t="s">
        <v>291</v>
      </c>
      <c r="M4">
        <f>D4/100</f>
        <v>0.16399999999999998</v>
      </c>
      <c r="N4">
        <f t="shared" si="0"/>
        <v>0.109</v>
      </c>
      <c r="O4">
        <f t="shared" si="0"/>
        <v>0.151</v>
      </c>
      <c r="P4">
        <f t="shared" si="0"/>
        <v>0.16800000000000001</v>
      </c>
      <c r="Q4">
        <f t="shared" si="0"/>
        <v>0.192</v>
      </c>
      <c r="R4">
        <f t="shared" si="0"/>
        <v>0.13900000000000001</v>
      </c>
    </row>
    <row r="5" spans="1:18">
      <c r="A5" s="13" t="s">
        <v>195</v>
      </c>
      <c r="C5" s="13" t="s">
        <v>34</v>
      </c>
      <c r="D5">
        <v>16.5</v>
      </c>
      <c r="E5">
        <v>15.8</v>
      </c>
      <c r="F5">
        <v>14.4</v>
      </c>
      <c r="G5">
        <v>15.5</v>
      </c>
      <c r="H5">
        <v>15.5</v>
      </c>
      <c r="I5">
        <v>12.5</v>
      </c>
      <c r="K5" t="s">
        <v>288</v>
      </c>
      <c r="L5" t="s">
        <v>292</v>
      </c>
      <c r="M5">
        <f>D5/100</f>
        <v>0.16500000000000001</v>
      </c>
      <c r="N5">
        <f t="shared" si="0"/>
        <v>0.158</v>
      </c>
      <c r="O5">
        <f t="shared" si="0"/>
        <v>0.14400000000000002</v>
      </c>
      <c r="P5">
        <f t="shared" si="0"/>
        <v>0.155</v>
      </c>
      <c r="Q5">
        <f t="shared" si="0"/>
        <v>0.155</v>
      </c>
      <c r="R5">
        <f t="shared" si="0"/>
        <v>0.125</v>
      </c>
    </row>
    <row r="6" spans="1:18">
      <c r="K6" t="s">
        <v>289</v>
      </c>
      <c r="L6" t="s">
        <v>290</v>
      </c>
      <c r="M6">
        <f>D15/100</f>
        <v>0.83400000000000007</v>
      </c>
      <c r="N6">
        <f t="shared" ref="N6:R6" si="1">E15/100</f>
        <v>0.83499999999999996</v>
      </c>
      <c r="O6">
        <f t="shared" si="1"/>
        <v>0.85699999999999998</v>
      </c>
      <c r="P6">
        <f t="shared" si="1"/>
        <v>0.84699999999999998</v>
      </c>
      <c r="Q6">
        <f t="shared" si="1"/>
        <v>0.84900000000000009</v>
      </c>
      <c r="R6">
        <f t="shared" si="1"/>
        <v>0.87599999999999989</v>
      </c>
    </row>
    <row r="7" spans="1:18">
      <c r="A7" s="13" t="s">
        <v>195</v>
      </c>
      <c r="B7" s="13" t="s">
        <v>199</v>
      </c>
      <c r="C7" s="13" t="s">
        <v>197</v>
      </c>
      <c r="G7">
        <v>0</v>
      </c>
      <c r="K7" t="s">
        <v>289</v>
      </c>
      <c r="L7" t="s">
        <v>291</v>
      </c>
      <c r="M7">
        <f>D16/100</f>
        <v>0.83599999999999997</v>
      </c>
      <c r="N7">
        <f t="shared" ref="N7:R7" si="2">E16/100</f>
        <v>0.8909999999999999</v>
      </c>
      <c r="O7">
        <f t="shared" si="2"/>
        <v>0.84900000000000009</v>
      </c>
      <c r="P7">
        <f t="shared" si="2"/>
        <v>0.83200000000000007</v>
      </c>
      <c r="Q7">
        <f t="shared" si="2"/>
        <v>0.80799999999999994</v>
      </c>
      <c r="R7">
        <f t="shared" si="2"/>
        <v>0.86099999999999999</v>
      </c>
    </row>
    <row r="8" spans="1:18">
      <c r="A8" s="13" t="s">
        <v>195</v>
      </c>
      <c r="C8" s="13" t="s">
        <v>198</v>
      </c>
      <c r="K8" t="s">
        <v>289</v>
      </c>
      <c r="L8" t="s">
        <v>292</v>
      </c>
      <c r="M8">
        <f>D17/100</f>
        <v>0.83499999999999996</v>
      </c>
      <c r="N8">
        <f t="shared" ref="N8:R8" si="3">E17/100</f>
        <v>0.84200000000000008</v>
      </c>
      <c r="O8">
        <f t="shared" si="3"/>
        <v>0.85599999999999998</v>
      </c>
      <c r="P8">
        <f t="shared" si="3"/>
        <v>0.84499999999999997</v>
      </c>
      <c r="Q8">
        <f t="shared" si="3"/>
        <v>0.84499999999999997</v>
      </c>
      <c r="R8">
        <f t="shared" si="3"/>
        <v>0.875</v>
      </c>
    </row>
    <row r="9" spans="1:18">
      <c r="A9" s="13" t="s">
        <v>195</v>
      </c>
      <c r="C9" s="13" t="s">
        <v>34</v>
      </c>
      <c r="G9">
        <v>0</v>
      </c>
    </row>
    <row r="10" spans="1:18">
      <c r="K10" t="s">
        <v>299</v>
      </c>
    </row>
    <row r="11" spans="1:18">
      <c r="A11" s="13" t="s">
        <v>195</v>
      </c>
      <c r="B11" s="13" t="s">
        <v>200</v>
      </c>
      <c r="C11" s="13" t="s">
        <v>197</v>
      </c>
      <c r="D11">
        <v>16.600000000000001</v>
      </c>
      <c r="E11">
        <v>16.5</v>
      </c>
      <c r="F11">
        <v>14.3</v>
      </c>
      <c r="G11">
        <v>15.3</v>
      </c>
      <c r="H11">
        <v>15.1</v>
      </c>
      <c r="I11">
        <v>12.4</v>
      </c>
      <c r="K11" t="s">
        <v>286</v>
      </c>
      <c r="L11">
        <v>2023</v>
      </c>
    </row>
    <row r="12" spans="1:18">
      <c r="A12" s="13" t="s">
        <v>195</v>
      </c>
      <c r="C12" s="13" t="s">
        <v>198</v>
      </c>
      <c r="D12">
        <v>16.399999999999999</v>
      </c>
      <c r="E12">
        <v>10.9</v>
      </c>
      <c r="F12">
        <v>15.1</v>
      </c>
      <c r="G12">
        <v>16.8</v>
      </c>
      <c r="H12">
        <v>19.2</v>
      </c>
      <c r="I12">
        <v>13.9</v>
      </c>
      <c r="K12" t="s">
        <v>288</v>
      </c>
    </row>
    <row r="13" spans="1:18">
      <c r="A13" s="13" t="s">
        <v>195</v>
      </c>
      <c r="C13" s="13" t="s">
        <v>34</v>
      </c>
      <c r="D13">
        <v>16.5</v>
      </c>
      <c r="E13">
        <v>15.8</v>
      </c>
      <c r="F13">
        <v>14.4</v>
      </c>
      <c r="G13">
        <v>15.5</v>
      </c>
      <c r="H13">
        <v>15.5</v>
      </c>
      <c r="I13">
        <v>12.5</v>
      </c>
      <c r="K13" t="s">
        <v>290</v>
      </c>
      <c r="L13">
        <f>I3/100</f>
        <v>0.124</v>
      </c>
    </row>
    <row r="14" spans="1:18">
      <c r="K14" t="s">
        <v>291</v>
      </c>
      <c r="L14">
        <f>I4/100</f>
        <v>0.13900000000000001</v>
      </c>
    </row>
    <row r="15" spans="1:18">
      <c r="A15" s="13" t="s">
        <v>201</v>
      </c>
      <c r="B15" s="13" t="s">
        <v>196</v>
      </c>
      <c r="C15" s="13" t="s">
        <v>197</v>
      </c>
      <c r="D15">
        <v>83.4</v>
      </c>
      <c r="E15">
        <v>83.5</v>
      </c>
      <c r="F15">
        <v>85.7</v>
      </c>
      <c r="G15">
        <v>84.7</v>
      </c>
      <c r="H15">
        <v>84.9</v>
      </c>
      <c r="I15">
        <v>87.6</v>
      </c>
      <c r="K15" t="s">
        <v>292</v>
      </c>
      <c r="L15">
        <f>I5/100</f>
        <v>0.125</v>
      </c>
    </row>
    <row r="16" spans="1:18">
      <c r="A16" s="13" t="s">
        <v>201</v>
      </c>
      <c r="C16" s="13" t="s">
        <v>198</v>
      </c>
      <c r="D16">
        <v>83.6</v>
      </c>
      <c r="E16">
        <v>89.1</v>
      </c>
      <c r="F16">
        <v>84.9</v>
      </c>
      <c r="G16">
        <v>83.2</v>
      </c>
      <c r="H16">
        <v>80.8</v>
      </c>
      <c r="I16">
        <v>86.1</v>
      </c>
      <c r="K16" t="s">
        <v>289</v>
      </c>
    </row>
    <row r="17" spans="1:12">
      <c r="A17" s="13" t="s">
        <v>201</v>
      </c>
      <c r="C17" s="13" t="s">
        <v>34</v>
      </c>
      <c r="D17">
        <v>83.5</v>
      </c>
      <c r="E17">
        <v>84.2</v>
      </c>
      <c r="F17">
        <v>85.6</v>
      </c>
      <c r="G17">
        <v>84.5</v>
      </c>
      <c r="H17">
        <v>84.5</v>
      </c>
      <c r="I17">
        <v>87.5</v>
      </c>
      <c r="K17" t="s">
        <v>290</v>
      </c>
      <c r="L17">
        <f>I15/100</f>
        <v>0.87599999999999989</v>
      </c>
    </row>
    <row r="18" spans="1:12">
      <c r="K18" t="s">
        <v>291</v>
      </c>
      <c r="L18">
        <f>I16/100</f>
        <v>0.86099999999999999</v>
      </c>
    </row>
    <row r="19" spans="1:12">
      <c r="A19" s="13" t="s">
        <v>201</v>
      </c>
      <c r="B19" s="13" t="s">
        <v>199</v>
      </c>
      <c r="C19" s="13" t="s">
        <v>197</v>
      </c>
      <c r="G19">
        <v>100</v>
      </c>
      <c r="K19" t="s">
        <v>292</v>
      </c>
      <c r="L19">
        <f>I17/100</f>
        <v>0.875</v>
      </c>
    </row>
    <row r="20" spans="1:12">
      <c r="A20" s="13" t="s">
        <v>201</v>
      </c>
      <c r="C20" s="13" t="s">
        <v>198</v>
      </c>
    </row>
    <row r="21" spans="1:12">
      <c r="A21" s="13" t="s">
        <v>201</v>
      </c>
      <c r="C21" s="13" t="s">
        <v>34</v>
      </c>
      <c r="G21">
        <v>100</v>
      </c>
    </row>
    <row r="23" spans="1:12">
      <c r="A23" s="13" t="s">
        <v>201</v>
      </c>
      <c r="B23" s="13" t="s">
        <v>200</v>
      </c>
      <c r="C23" s="13" t="s">
        <v>197</v>
      </c>
      <c r="D23">
        <v>83.4</v>
      </c>
      <c r="E23">
        <v>83.5</v>
      </c>
      <c r="F23">
        <v>85.7</v>
      </c>
      <c r="G23">
        <v>84.7</v>
      </c>
      <c r="H23">
        <v>84.9</v>
      </c>
      <c r="I23">
        <v>87.6</v>
      </c>
    </row>
    <row r="24" spans="1:12">
      <c r="A24" s="13" t="s">
        <v>201</v>
      </c>
      <c r="C24" s="13" t="s">
        <v>198</v>
      </c>
      <c r="D24">
        <v>83.6</v>
      </c>
      <c r="E24">
        <v>89.1</v>
      </c>
      <c r="F24">
        <v>84.9</v>
      </c>
      <c r="G24">
        <v>83.2</v>
      </c>
      <c r="H24">
        <v>80.8</v>
      </c>
      <c r="I24">
        <v>86.1</v>
      </c>
    </row>
    <row r="25" spans="1:12">
      <c r="A25" s="13" t="s">
        <v>201</v>
      </c>
      <c r="C25" s="13" t="s">
        <v>34</v>
      </c>
      <c r="D25">
        <v>83.5</v>
      </c>
      <c r="E25">
        <v>84.2</v>
      </c>
      <c r="F25">
        <v>85.6</v>
      </c>
      <c r="G25">
        <v>84.5</v>
      </c>
      <c r="H25">
        <v>84.5</v>
      </c>
      <c r="I25">
        <v>87.5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3061-E4BB-4F71-8EEA-CA3D2DF504AA}">
  <sheetPr>
    <tabColor rgb="FF92D050"/>
  </sheetPr>
  <dimension ref="A1:J11"/>
  <sheetViews>
    <sheetView workbookViewId="0"/>
  </sheetViews>
  <sheetFormatPr defaultRowHeight="15"/>
  <cols>
    <col min="1" max="1" width="40.140625" bestFit="1" customWidth="1"/>
    <col min="2" max="6" width="8.140625" bestFit="1" customWidth="1"/>
  </cols>
  <sheetData>
    <row r="1" spans="1:10" ht="23.25" customHeight="1">
      <c r="A1" s="63" t="s">
        <v>315</v>
      </c>
      <c r="B1" s="63"/>
      <c r="C1" s="63"/>
      <c r="D1" s="63"/>
      <c r="E1" s="63"/>
      <c r="F1" s="63"/>
    </row>
    <row r="2" spans="1:10" ht="23.25">
      <c r="A2" s="63" t="s">
        <v>316</v>
      </c>
      <c r="B2" s="63"/>
      <c r="C2" s="63"/>
      <c r="D2" s="63"/>
      <c r="E2" s="63"/>
      <c r="F2" s="63"/>
      <c r="H2" s="66" t="s">
        <v>265</v>
      </c>
      <c r="I2" s="66"/>
      <c r="J2" s="66"/>
    </row>
    <row r="3" spans="1:10" ht="23.25">
      <c r="A3" s="63" t="s">
        <v>675</v>
      </c>
      <c r="B3" s="63"/>
      <c r="C3" s="63"/>
      <c r="D3" s="63"/>
      <c r="E3" s="63"/>
      <c r="F3" s="63"/>
      <c r="H3" s="66"/>
      <c r="I3" s="66"/>
      <c r="J3" s="66"/>
    </row>
    <row r="7" spans="1:10">
      <c r="A7" s="69" t="s">
        <v>301</v>
      </c>
      <c r="B7" s="70" t="s">
        <v>254</v>
      </c>
      <c r="C7" s="70" t="s">
        <v>314</v>
      </c>
      <c r="D7" s="70" t="s">
        <v>384</v>
      </c>
      <c r="E7" s="70" t="s">
        <v>466</v>
      </c>
      <c r="F7" s="70" t="s">
        <v>492</v>
      </c>
    </row>
    <row r="8" spans="1:10">
      <c r="A8" s="15" t="s">
        <v>313</v>
      </c>
      <c r="B8" s="16"/>
      <c r="C8" s="16"/>
      <c r="D8" s="16"/>
      <c r="E8" s="16"/>
      <c r="F8" s="16"/>
    </row>
    <row r="9" spans="1:10">
      <c r="A9" s="21" t="s">
        <v>311</v>
      </c>
      <c r="B9" s="23">
        <v>0</v>
      </c>
      <c r="C9" s="23">
        <v>1E-3</v>
      </c>
      <c r="D9" s="23">
        <v>0</v>
      </c>
      <c r="E9" s="23">
        <v>0</v>
      </c>
      <c r="F9" s="23">
        <v>0</v>
      </c>
    </row>
    <row r="10" spans="1:10">
      <c r="A10" s="21" t="s">
        <v>312</v>
      </c>
      <c r="B10" s="23">
        <v>0.69499999999999995</v>
      </c>
      <c r="C10" s="23">
        <v>0.72099999999999997</v>
      </c>
      <c r="D10" s="23">
        <v>0.69099999999999995</v>
      </c>
      <c r="E10" s="23">
        <v>0.67799999999999994</v>
      </c>
      <c r="F10" s="23">
        <v>0.68700000000000006</v>
      </c>
    </row>
    <row r="11" spans="1:10">
      <c r="A11" s="21" t="s">
        <v>200</v>
      </c>
      <c r="B11" s="23">
        <v>0.69499999999999995</v>
      </c>
      <c r="C11" s="23">
        <v>0.72199999999999998</v>
      </c>
      <c r="D11" s="23">
        <v>0.69099999999999995</v>
      </c>
      <c r="E11" s="23">
        <v>0.67799999999999994</v>
      </c>
      <c r="F11" s="23">
        <v>0.68700000000000006</v>
      </c>
    </row>
  </sheetData>
  <hyperlinks>
    <hyperlink ref="H2:J3" location="'Table of Contents'!A1" display="Click here to return to the Table of Contents" xr:uid="{290A3522-380F-443A-B8A8-00D835E12BCC}"/>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75BA-C6D6-4579-B509-6791887F8744}">
  <sheetPr>
    <tabColor rgb="FF0070C0"/>
  </sheetPr>
  <dimension ref="A1:U19"/>
  <sheetViews>
    <sheetView workbookViewId="0"/>
  </sheetViews>
  <sheetFormatPr defaultRowHeight="15"/>
  <cols>
    <col min="9" max="9" width="37" bestFit="1" customWidth="1"/>
  </cols>
  <sheetData>
    <row r="1" spans="1:20">
      <c r="A1" s="13" t="s">
        <v>183</v>
      </c>
      <c r="B1" s="13" t="s">
        <v>184</v>
      </c>
      <c r="C1" t="s">
        <v>186</v>
      </c>
      <c r="D1" t="s">
        <v>187</v>
      </c>
      <c r="E1" t="s">
        <v>188</v>
      </c>
      <c r="F1" t="s">
        <v>189</v>
      </c>
      <c r="G1" t="s">
        <v>190</v>
      </c>
      <c r="I1" t="s">
        <v>300</v>
      </c>
    </row>
    <row r="2" spans="1:20">
      <c r="A2" s="13" t="s">
        <v>192</v>
      </c>
      <c r="B2" s="13" t="s">
        <v>192</v>
      </c>
      <c r="C2" t="s">
        <v>194</v>
      </c>
      <c r="D2" t="s">
        <v>194</v>
      </c>
      <c r="E2" t="s">
        <v>194</v>
      </c>
      <c r="F2" t="s">
        <v>194</v>
      </c>
      <c r="G2" t="s">
        <v>194</v>
      </c>
      <c r="I2" s="13" t="s">
        <v>301</v>
      </c>
      <c r="J2" s="13" t="s">
        <v>309</v>
      </c>
      <c r="K2" t="s">
        <v>236</v>
      </c>
      <c r="L2" t="s">
        <v>310</v>
      </c>
      <c r="M2" t="s">
        <v>383</v>
      </c>
      <c r="N2" t="s">
        <v>463</v>
      </c>
      <c r="O2" t="s">
        <v>489</v>
      </c>
    </row>
    <row r="3" spans="1:20">
      <c r="A3" s="13" t="s">
        <v>202</v>
      </c>
      <c r="B3" s="13" t="s">
        <v>203</v>
      </c>
      <c r="D3">
        <v>0.1</v>
      </c>
      <c r="I3" s="13" t="s">
        <v>313</v>
      </c>
      <c r="J3" s="13" t="s">
        <v>311</v>
      </c>
      <c r="K3">
        <f>C3/100</f>
        <v>0</v>
      </c>
      <c r="L3">
        <f t="shared" ref="L3:O3" si="0">D3/100</f>
        <v>1E-3</v>
      </c>
      <c r="M3">
        <f t="shared" si="0"/>
        <v>0</v>
      </c>
      <c r="N3">
        <f t="shared" si="0"/>
        <v>0</v>
      </c>
      <c r="O3">
        <f t="shared" si="0"/>
        <v>0</v>
      </c>
    </row>
    <row r="4" spans="1:20">
      <c r="B4" s="13" t="s">
        <v>202</v>
      </c>
      <c r="C4">
        <v>69.5</v>
      </c>
      <c r="D4">
        <v>72.099999999999994</v>
      </c>
      <c r="E4">
        <v>69.099999999999994</v>
      </c>
      <c r="F4">
        <v>67.8</v>
      </c>
      <c r="G4">
        <v>68.7</v>
      </c>
      <c r="I4" s="13" t="s">
        <v>313</v>
      </c>
      <c r="J4" s="13" t="s">
        <v>312</v>
      </c>
      <c r="K4">
        <f t="shared" ref="K4:K5" si="1">C4/100</f>
        <v>0.69499999999999995</v>
      </c>
      <c r="L4">
        <f t="shared" ref="L4:L5" si="2">D4/100</f>
        <v>0.72099999999999997</v>
      </c>
      <c r="M4">
        <f t="shared" ref="M4:M5" si="3">E4/100</f>
        <v>0.69099999999999995</v>
      </c>
      <c r="N4">
        <f t="shared" ref="N4:N5" si="4">F4/100</f>
        <v>0.67799999999999994</v>
      </c>
      <c r="O4">
        <f t="shared" ref="O4:O5" si="5">G4/100</f>
        <v>0.68700000000000006</v>
      </c>
    </row>
    <row r="5" spans="1:20">
      <c r="B5" s="13" t="s">
        <v>204</v>
      </c>
      <c r="C5">
        <v>69.5</v>
      </c>
      <c r="D5">
        <v>72.2</v>
      </c>
      <c r="E5">
        <v>69.099999999999994</v>
      </c>
      <c r="F5">
        <v>67.8</v>
      </c>
      <c r="G5">
        <v>68.7</v>
      </c>
      <c r="I5" s="25" t="s">
        <v>313</v>
      </c>
      <c r="J5" s="25" t="s">
        <v>200</v>
      </c>
      <c r="K5">
        <f t="shared" si="1"/>
        <v>0.69499999999999995</v>
      </c>
      <c r="L5">
        <f t="shared" si="2"/>
        <v>0.72199999999999998</v>
      </c>
      <c r="M5">
        <f t="shared" si="3"/>
        <v>0.69099999999999995</v>
      </c>
      <c r="N5">
        <f t="shared" si="4"/>
        <v>0.67799999999999994</v>
      </c>
      <c r="O5">
        <f t="shared" si="5"/>
        <v>0.68700000000000006</v>
      </c>
    </row>
    <row r="7" spans="1:20">
      <c r="A7" s="13" t="s">
        <v>203</v>
      </c>
      <c r="B7" s="13" t="s">
        <v>203</v>
      </c>
    </row>
    <row r="8" spans="1:20">
      <c r="B8" s="13" t="s">
        <v>202</v>
      </c>
    </row>
    <row r="9" spans="1:20">
      <c r="B9" s="13" t="s">
        <v>204</v>
      </c>
    </row>
    <row r="11" spans="1:20">
      <c r="A11" s="13" t="s">
        <v>204</v>
      </c>
      <c r="B11" s="13" t="s">
        <v>203</v>
      </c>
      <c r="D11">
        <v>0.1</v>
      </c>
    </row>
    <row r="12" spans="1:20">
      <c r="B12" s="13" t="s">
        <v>202</v>
      </c>
      <c r="C12">
        <v>69.5</v>
      </c>
      <c r="D12">
        <v>72.099999999999994</v>
      </c>
      <c r="E12">
        <v>69.099999999999994</v>
      </c>
      <c r="F12">
        <v>67.8</v>
      </c>
      <c r="G12">
        <v>68.7</v>
      </c>
    </row>
    <row r="13" spans="1:20">
      <c r="B13" s="13" t="s">
        <v>204</v>
      </c>
      <c r="C13">
        <v>69.5</v>
      </c>
      <c r="D13">
        <v>72.2</v>
      </c>
      <c r="E13">
        <v>69.099999999999994</v>
      </c>
      <c r="F13">
        <v>67.8</v>
      </c>
      <c r="G13">
        <v>68.7</v>
      </c>
      <c r="M13" t="s">
        <v>490</v>
      </c>
      <c r="N13">
        <f t="shared" ref="N13:P13" si="6">O13-1</f>
        <v>2013</v>
      </c>
      <c r="O13">
        <f t="shared" si="6"/>
        <v>2014</v>
      </c>
      <c r="P13">
        <f t="shared" si="6"/>
        <v>2015</v>
      </c>
      <c r="Q13">
        <f>R13-1</f>
        <v>2016</v>
      </c>
      <c r="R13">
        <v>2017</v>
      </c>
    </row>
    <row r="14" spans="1:20">
      <c r="M14" t="s">
        <v>491</v>
      </c>
      <c r="N14" t="s">
        <v>236</v>
      </c>
      <c r="O14" t="s">
        <v>310</v>
      </c>
      <c r="P14" t="s">
        <v>383</v>
      </c>
      <c r="Q14" t="s">
        <v>463</v>
      </c>
      <c r="R14" t="s">
        <v>489</v>
      </c>
      <c r="S14">
        <v>18</v>
      </c>
      <c r="T14">
        <v>1</v>
      </c>
    </row>
    <row r="15" spans="1:20">
      <c r="S15">
        <v>19</v>
      </c>
      <c r="T15">
        <v>2</v>
      </c>
    </row>
    <row r="16" spans="1:20">
      <c r="S16">
        <v>20</v>
      </c>
      <c r="T16">
        <v>3</v>
      </c>
    </row>
    <row r="17" spans="19:21">
      <c r="S17">
        <v>21</v>
      </c>
      <c r="T17">
        <v>4</v>
      </c>
    </row>
    <row r="18" spans="19:21">
      <c r="S18">
        <v>22</v>
      </c>
      <c r="T18">
        <v>5</v>
      </c>
    </row>
    <row r="19" spans="19:21">
      <c r="S19">
        <v>23</v>
      </c>
      <c r="T19">
        <v>6</v>
      </c>
      <c r="U19">
        <v>202306</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98E7F-AAB3-40DA-9B75-17BEA8BF9CB7}">
  <sheetPr>
    <tabColor rgb="FF92D050"/>
  </sheetPr>
  <dimension ref="A1:P34"/>
  <sheetViews>
    <sheetView workbookViewId="0"/>
  </sheetViews>
  <sheetFormatPr defaultRowHeight="15"/>
  <cols>
    <col min="1" max="1" width="12" customWidth="1"/>
    <col min="2" max="2" width="13.7109375" customWidth="1"/>
  </cols>
  <sheetData>
    <row r="1" spans="1:16" ht="23.25" customHeight="1">
      <c r="A1" s="63" t="s">
        <v>342</v>
      </c>
      <c r="B1" s="63"/>
      <c r="C1" s="63"/>
      <c r="D1" s="63"/>
      <c r="E1" s="63"/>
      <c r="F1" s="63"/>
      <c r="G1" s="63"/>
      <c r="H1" s="63"/>
      <c r="I1" s="63"/>
      <c r="J1" s="63"/>
      <c r="K1" s="63"/>
      <c r="L1" s="63"/>
    </row>
    <row r="2" spans="1:16" ht="23.25">
      <c r="A2" s="63" t="s">
        <v>343</v>
      </c>
      <c r="B2" s="63"/>
      <c r="C2" s="63"/>
      <c r="D2" s="63"/>
      <c r="E2" s="63"/>
      <c r="F2" s="63"/>
      <c r="G2" s="63"/>
      <c r="H2" s="63"/>
      <c r="I2" s="63"/>
      <c r="J2" s="63"/>
      <c r="K2" s="63"/>
      <c r="L2" s="63"/>
      <c r="N2" s="66" t="s">
        <v>265</v>
      </c>
      <c r="O2" s="66"/>
      <c r="P2" s="66"/>
    </row>
    <row r="3" spans="1:16" ht="23.25">
      <c r="A3" s="63" t="s">
        <v>679</v>
      </c>
      <c r="B3" s="63"/>
      <c r="C3" s="63"/>
      <c r="D3" s="63"/>
      <c r="E3" s="63"/>
      <c r="F3" s="63"/>
      <c r="G3" s="63"/>
      <c r="H3" s="63"/>
      <c r="I3" s="63"/>
      <c r="J3" s="63"/>
      <c r="K3" s="63"/>
      <c r="L3" s="63"/>
      <c r="N3" s="66"/>
      <c r="O3" s="66"/>
      <c r="P3" s="66"/>
    </row>
    <row r="7" spans="1:16">
      <c r="A7" s="41" t="s">
        <v>335</v>
      </c>
      <c r="B7" s="42"/>
      <c r="C7" s="41" t="s">
        <v>321</v>
      </c>
      <c r="D7" s="41" t="s">
        <v>323</v>
      </c>
      <c r="E7" s="41" t="s">
        <v>324</v>
      </c>
      <c r="F7" s="41" t="s">
        <v>325</v>
      </c>
      <c r="G7" s="41" t="s">
        <v>326</v>
      </c>
      <c r="H7" s="41" t="s">
        <v>327</v>
      </c>
      <c r="I7" s="41" t="s">
        <v>328</v>
      </c>
      <c r="J7" s="41" t="s">
        <v>329</v>
      </c>
      <c r="K7" s="41" t="s">
        <v>330</v>
      </c>
      <c r="L7" s="41" t="s">
        <v>331</v>
      </c>
    </row>
    <row r="8" spans="1:16">
      <c r="A8" s="73"/>
      <c r="B8" s="74" t="s">
        <v>332</v>
      </c>
      <c r="C8" s="82"/>
      <c r="D8" s="83">
        <f>Calculations!D16</f>
        <v>86.683417085427138</v>
      </c>
      <c r="E8" s="83">
        <f>Calculations!E16</f>
        <v>35.175879396984925</v>
      </c>
      <c r="F8" s="83">
        <f>Calculations!F16</f>
        <v>19.899244332493705</v>
      </c>
      <c r="G8" s="83">
        <f>Calculations!G16</f>
        <v>12.846347607052897</v>
      </c>
      <c r="H8" s="83">
        <f>Calculations!H16</f>
        <v>6.8010075566750636</v>
      </c>
      <c r="I8" s="83">
        <f>Calculations!I16</f>
        <v>2.770780856423174</v>
      </c>
      <c r="J8" s="83">
        <f>Calculations!J16</f>
        <v>1.2594458438287155</v>
      </c>
      <c r="K8" s="83">
        <f>Calculations!K16</f>
        <v>0.50377833753148615</v>
      </c>
      <c r="L8" s="83">
        <f>Calculations!L16</f>
        <v>0</v>
      </c>
    </row>
    <row r="9" spans="1:16">
      <c r="A9" s="75" t="s">
        <v>336</v>
      </c>
      <c r="B9" s="76" t="s">
        <v>333</v>
      </c>
      <c r="C9" s="84">
        <f>Calculations!C16</f>
        <v>398</v>
      </c>
      <c r="D9" s="85">
        <f>Calculations!D17</f>
        <v>6.78391959798995</v>
      </c>
      <c r="E9" s="85">
        <f>Calculations!E17</f>
        <v>56.030150753768851</v>
      </c>
      <c r="F9" s="85">
        <f>Calculations!F17</f>
        <v>70.277078085642316</v>
      </c>
      <c r="G9" s="85">
        <f>Calculations!G17</f>
        <v>76.57430730478589</v>
      </c>
      <c r="H9" s="85">
        <f>Calculations!H17</f>
        <v>82.619647355163721</v>
      </c>
      <c r="I9" s="85">
        <f>Calculations!I17</f>
        <v>86.649874055415623</v>
      </c>
      <c r="J9" s="85">
        <f>Calculations!J17</f>
        <v>88.161209068010066</v>
      </c>
      <c r="K9" s="85">
        <f>Calculations!K17</f>
        <v>88.916876574307295</v>
      </c>
      <c r="L9" s="85">
        <f>Calculations!L17</f>
        <v>89.420654911838795</v>
      </c>
    </row>
    <row r="10" spans="1:16">
      <c r="A10" s="77"/>
      <c r="B10" s="78" t="s">
        <v>334</v>
      </c>
      <c r="C10" s="86"/>
      <c r="D10" s="87">
        <f>Calculations!D18</f>
        <v>6.5326633165829122</v>
      </c>
      <c r="E10" s="87">
        <f>Calculations!E18</f>
        <v>8.7939698492462242</v>
      </c>
      <c r="F10" s="87">
        <f>Calculations!F18</f>
        <v>9.8236775818639757</v>
      </c>
      <c r="G10" s="87">
        <f>Calculations!G18</f>
        <v>10.579345088161219</v>
      </c>
      <c r="H10" s="87">
        <f>Calculations!H18</f>
        <v>10.579345088161219</v>
      </c>
      <c r="I10" s="87">
        <f>Calculations!I18</f>
        <v>10.579345088161205</v>
      </c>
      <c r="J10" s="87">
        <f>Calculations!J18</f>
        <v>10.579345088161219</v>
      </c>
      <c r="K10" s="87">
        <f>Calculations!K18</f>
        <v>10.579345088161219</v>
      </c>
      <c r="L10" s="87">
        <f>Calculations!L18</f>
        <v>10.579345088161205</v>
      </c>
    </row>
    <row r="11" spans="1:16">
      <c r="A11" s="73"/>
      <c r="B11" s="74" t="s">
        <v>332</v>
      </c>
      <c r="C11" s="84"/>
      <c r="D11" s="85">
        <f>Calculations!D19</f>
        <v>85.622317596566518</v>
      </c>
      <c r="E11" s="85">
        <f>Calculations!E19</f>
        <v>29.184549356223176</v>
      </c>
      <c r="F11" s="85">
        <f>Calculations!F19</f>
        <v>15.021459227467812</v>
      </c>
      <c r="G11" s="85">
        <f>Calculations!G19</f>
        <v>7.939914163090128</v>
      </c>
      <c r="H11" s="85">
        <f>Calculations!H19</f>
        <v>4.2918454935622314</v>
      </c>
      <c r="I11" s="85">
        <f>Calculations!I19</f>
        <v>2.1459227467811157</v>
      </c>
      <c r="J11" s="85">
        <f>Calculations!J19</f>
        <v>0.64377682403433478</v>
      </c>
      <c r="K11" s="85">
        <f>Calculations!K19</f>
        <v>0.21459227467811159</v>
      </c>
      <c r="L11" s="85"/>
    </row>
    <row r="12" spans="1:16">
      <c r="A12" s="79" t="s">
        <v>337</v>
      </c>
      <c r="B12" s="80" t="s">
        <v>333</v>
      </c>
      <c r="C12" s="84">
        <f>Calculations!C19</f>
        <v>466</v>
      </c>
      <c r="D12" s="85">
        <f>Calculations!D20</f>
        <v>7.5107296137339059</v>
      </c>
      <c r="E12" s="85">
        <f>Calculations!E20</f>
        <v>62.660944206008587</v>
      </c>
      <c r="F12" s="85">
        <f>Calculations!F20</f>
        <v>75.965665236051507</v>
      </c>
      <c r="G12" s="85">
        <f>Calculations!G20</f>
        <v>82.618025751072963</v>
      </c>
      <c r="H12" s="85">
        <f>Calculations!H20</f>
        <v>86.05150214592274</v>
      </c>
      <c r="I12" s="85">
        <f>Calculations!I20</f>
        <v>88.19742489270385</v>
      </c>
      <c r="J12" s="85">
        <f>Calculations!J20</f>
        <v>89.484978540772531</v>
      </c>
      <c r="K12" s="85">
        <f>Calculations!K20</f>
        <v>89.914163090128753</v>
      </c>
      <c r="L12" s="85"/>
    </row>
    <row r="13" spans="1:16">
      <c r="A13" s="77"/>
      <c r="B13" s="78" t="s">
        <v>334</v>
      </c>
      <c r="C13" s="86"/>
      <c r="D13" s="87">
        <f>Calculations!D21</f>
        <v>6.8669527896995817</v>
      </c>
      <c r="E13" s="87">
        <f>Calculations!E21</f>
        <v>8.1545064377682337</v>
      </c>
      <c r="F13" s="87">
        <f>Calculations!F21</f>
        <v>9.0128755364806779</v>
      </c>
      <c r="G13" s="87">
        <f>Calculations!G21</f>
        <v>9.4420600858369141</v>
      </c>
      <c r="H13" s="87">
        <f>Calculations!H21</f>
        <v>9.6566523605150252</v>
      </c>
      <c r="I13" s="87">
        <f>Calculations!I21</f>
        <v>9.6566523605150394</v>
      </c>
      <c r="J13" s="87">
        <f>Calculations!J21</f>
        <v>9.8712446351931362</v>
      </c>
      <c r="K13" s="87">
        <f>Calculations!K21</f>
        <v>9.8712446351931362</v>
      </c>
      <c r="L13" s="87"/>
    </row>
    <row r="14" spans="1:16">
      <c r="A14" s="73"/>
      <c r="B14" s="74" t="s">
        <v>332</v>
      </c>
      <c r="C14" s="84"/>
      <c r="D14" s="85">
        <f>Calculations!D22</f>
        <v>87.206266318537857</v>
      </c>
      <c r="E14" s="85">
        <f>Calculations!E22</f>
        <v>29.765013054830288</v>
      </c>
      <c r="F14" s="85">
        <f>Calculations!F22</f>
        <v>18.798955613577021</v>
      </c>
      <c r="G14" s="85">
        <f>Calculations!G22</f>
        <v>13.577023498694519</v>
      </c>
      <c r="H14" s="85">
        <f>Calculations!H22</f>
        <v>5.4830287206266322</v>
      </c>
      <c r="I14" s="85">
        <f>Calculations!I22</f>
        <v>2.3498694516971277</v>
      </c>
      <c r="J14" s="85">
        <f>Calculations!J22</f>
        <v>1.5665796344647518</v>
      </c>
      <c r="K14" s="85"/>
      <c r="L14" s="85"/>
    </row>
    <row r="15" spans="1:16">
      <c r="A15" s="79" t="s">
        <v>338</v>
      </c>
      <c r="B15" s="80" t="s">
        <v>333</v>
      </c>
      <c r="C15" s="84">
        <f>Calculations!C22</f>
        <v>383</v>
      </c>
      <c r="D15" s="85">
        <f>Calculations!D23</f>
        <v>8.6161879895561366</v>
      </c>
      <c r="E15" s="85">
        <f>Calculations!E23</f>
        <v>64.229765013054831</v>
      </c>
      <c r="F15" s="85">
        <f>Calculations!F23</f>
        <v>74.934725848563971</v>
      </c>
      <c r="G15" s="85">
        <f>Calculations!G23</f>
        <v>79.895561357702348</v>
      </c>
      <c r="H15" s="85">
        <f>Calculations!H23</f>
        <v>87.467362924281986</v>
      </c>
      <c r="I15" s="85">
        <f>Calculations!I23</f>
        <v>90.33942558746736</v>
      </c>
      <c r="J15" s="85">
        <f>Calculations!J23</f>
        <v>90.861618798955618</v>
      </c>
      <c r="K15" s="85"/>
      <c r="L15" s="85"/>
    </row>
    <row r="16" spans="1:16">
      <c r="A16" s="77"/>
      <c r="B16" s="78" t="s">
        <v>334</v>
      </c>
      <c r="C16" s="86"/>
      <c r="D16" s="87">
        <f>Calculations!D24</f>
        <v>4.1775456919060048</v>
      </c>
      <c r="E16" s="87">
        <f>Calculations!E24</f>
        <v>6.0052219321148783</v>
      </c>
      <c r="F16" s="87">
        <f>Calculations!F24</f>
        <v>6.2663185378590072</v>
      </c>
      <c r="G16" s="87">
        <f>Calculations!G24</f>
        <v>6.527415143603136</v>
      </c>
      <c r="H16" s="87">
        <f>Calculations!H24</f>
        <v>7.0496083550913795</v>
      </c>
      <c r="I16" s="87">
        <f>Calculations!I24</f>
        <v>7.3107049608355084</v>
      </c>
      <c r="J16" s="87">
        <f>Calculations!J24</f>
        <v>7.5718015665796372</v>
      </c>
      <c r="K16" s="87"/>
      <c r="L16" s="87"/>
    </row>
    <row r="17" spans="1:12">
      <c r="A17" s="73"/>
      <c r="B17" s="74" t="s">
        <v>332</v>
      </c>
      <c r="C17" s="84"/>
      <c r="D17" s="85">
        <f>Calculations!D25</f>
        <v>86.214953271028037</v>
      </c>
      <c r="E17" s="85">
        <f>Calculations!E25</f>
        <v>24.766355140186917</v>
      </c>
      <c r="F17" s="85">
        <f>Calculations!F25</f>
        <v>14.018691588785046</v>
      </c>
      <c r="G17" s="85">
        <f>Calculations!G25</f>
        <v>10.514018691588785</v>
      </c>
      <c r="H17" s="85">
        <f>Calculations!H25</f>
        <v>5.8411214953271031</v>
      </c>
      <c r="I17" s="85">
        <f>Calculations!I25</f>
        <v>2.1028037383177569</v>
      </c>
      <c r="J17" s="85"/>
      <c r="K17" s="85"/>
      <c r="L17" s="85"/>
    </row>
    <row r="18" spans="1:12">
      <c r="A18" s="79" t="s">
        <v>339</v>
      </c>
      <c r="B18" s="80" t="s">
        <v>333</v>
      </c>
      <c r="C18" s="84">
        <f>Calculations!C25</f>
        <v>428</v>
      </c>
      <c r="D18" s="85">
        <f>Calculations!D26</f>
        <v>9.5794392523364476</v>
      </c>
      <c r="E18" s="85">
        <f>Calculations!E26</f>
        <v>69.859813084112147</v>
      </c>
      <c r="F18" s="85">
        <f>Calculations!F26</f>
        <v>79.90654205607477</v>
      </c>
      <c r="G18" s="85">
        <f>Calculations!G26</f>
        <v>83.878504672897193</v>
      </c>
      <c r="H18" s="85">
        <f>Calculations!H26</f>
        <v>88.084112149532714</v>
      </c>
      <c r="I18" s="85">
        <f>Calculations!I26</f>
        <v>91.588785046728972</v>
      </c>
      <c r="J18" s="85"/>
      <c r="K18" s="85"/>
      <c r="L18" s="85"/>
    </row>
    <row r="19" spans="1:12">
      <c r="A19" s="77"/>
      <c r="B19" s="78" t="s">
        <v>334</v>
      </c>
      <c r="C19" s="86"/>
      <c r="D19" s="96">
        <f>Calculations!D27</f>
        <v>4.2056074766355209</v>
      </c>
      <c r="E19" s="87">
        <f>Calculations!E27</f>
        <v>5.3738317757009355</v>
      </c>
      <c r="F19" s="87">
        <f>Calculations!F27</f>
        <v>6.0747663551401843</v>
      </c>
      <c r="G19" s="87">
        <f>Calculations!G27</f>
        <v>5.6074766355140184</v>
      </c>
      <c r="H19" s="87">
        <f>Calculations!H27</f>
        <v>6.0747663551401843</v>
      </c>
      <c r="I19" s="87">
        <f>Calculations!I27</f>
        <v>6.3084112149532672</v>
      </c>
      <c r="J19" s="87"/>
      <c r="K19" s="87"/>
      <c r="L19" s="87"/>
    </row>
    <row r="20" spans="1:12">
      <c r="A20" s="73"/>
      <c r="B20" s="74" t="s">
        <v>332</v>
      </c>
      <c r="C20" s="82"/>
      <c r="D20" s="85">
        <f>Calculations!D28</f>
        <v>72.431077694235597</v>
      </c>
      <c r="E20" s="85">
        <f>Calculations!E28</f>
        <v>36.84210526315789</v>
      </c>
      <c r="F20" s="85">
        <f>Calculations!F28</f>
        <v>21.052631578947366</v>
      </c>
      <c r="G20" s="85">
        <f>Calculations!G28</f>
        <v>14.786967418546364</v>
      </c>
      <c r="H20" s="85">
        <f>Calculations!H28</f>
        <v>9.0225563909774422</v>
      </c>
      <c r="I20" s="85"/>
      <c r="J20" s="85"/>
      <c r="K20" s="85"/>
      <c r="L20" s="85"/>
    </row>
    <row r="21" spans="1:12">
      <c r="A21" s="79" t="s">
        <v>340</v>
      </c>
      <c r="B21" s="80" t="s">
        <v>333</v>
      </c>
      <c r="C21" s="84">
        <f>Calculations!C28</f>
        <v>400</v>
      </c>
      <c r="D21" s="85">
        <f>Calculations!D29</f>
        <v>18.295739348370926</v>
      </c>
      <c r="E21" s="85">
        <f>Calculations!E29</f>
        <v>52.631578947368418</v>
      </c>
      <c r="F21" s="85">
        <f>Calculations!F29</f>
        <v>67.919799498746869</v>
      </c>
      <c r="G21" s="85">
        <f>Calculations!G29</f>
        <v>73.43358395989975</v>
      </c>
      <c r="H21" s="85">
        <f>Calculations!H29</f>
        <v>78.94736842105263</v>
      </c>
      <c r="I21" s="85"/>
      <c r="J21" s="85"/>
      <c r="K21" s="85"/>
      <c r="L21" s="85"/>
    </row>
    <row r="22" spans="1:12">
      <c r="A22" s="77"/>
      <c r="B22" s="78" t="s">
        <v>334</v>
      </c>
      <c r="C22" s="86"/>
      <c r="D22" s="96">
        <f>Calculations!D30</f>
        <v>9.2731829573934732</v>
      </c>
      <c r="E22" s="87">
        <f>Calculations!E30</f>
        <v>10.526315789473699</v>
      </c>
      <c r="F22" s="87">
        <f>Calculations!F30</f>
        <v>11.027568922305761</v>
      </c>
      <c r="G22" s="87">
        <f>Calculations!G30</f>
        <v>11.779448621553883</v>
      </c>
      <c r="H22" s="87">
        <f>Calculations!H30</f>
        <v>12.030075187969928</v>
      </c>
      <c r="I22" s="87"/>
      <c r="J22" s="87"/>
      <c r="K22" s="87"/>
      <c r="L22" s="87"/>
    </row>
    <row r="23" spans="1:12">
      <c r="A23" s="73"/>
      <c r="B23" s="74" t="s">
        <v>332</v>
      </c>
      <c r="C23" s="82"/>
      <c r="D23" s="85">
        <f>Calculations!D31</f>
        <v>78.486997635933804</v>
      </c>
      <c r="E23" s="85">
        <f>Calculations!E31</f>
        <v>30.023640661938533</v>
      </c>
      <c r="F23" s="85">
        <f>Calculations!F31</f>
        <v>15.366430260047281</v>
      </c>
      <c r="G23" s="85">
        <f>Calculations!G31</f>
        <v>9.456264775413711</v>
      </c>
      <c r="H23" s="85"/>
      <c r="I23" s="85"/>
      <c r="J23" s="85"/>
      <c r="K23" s="85"/>
      <c r="L23" s="85"/>
    </row>
    <row r="24" spans="1:12">
      <c r="A24" s="79" t="s">
        <v>341</v>
      </c>
      <c r="B24" s="80" t="s">
        <v>333</v>
      </c>
      <c r="C24" s="84">
        <f>Calculations!C31</f>
        <v>423</v>
      </c>
      <c r="D24" s="85">
        <f>Calculations!D32</f>
        <v>15.839243498817968</v>
      </c>
      <c r="E24" s="85">
        <f>Calculations!E32</f>
        <v>62.174940898345156</v>
      </c>
      <c r="F24" s="85">
        <f>Calculations!F32</f>
        <v>75.650118203309688</v>
      </c>
      <c r="G24" s="85">
        <f>Calculations!G32</f>
        <v>80.614657210401901</v>
      </c>
      <c r="H24" s="85"/>
      <c r="I24" s="85"/>
      <c r="J24" s="85"/>
      <c r="K24" s="85"/>
      <c r="L24" s="85"/>
    </row>
    <row r="25" spans="1:12">
      <c r="A25" s="77"/>
      <c r="B25" s="78" t="s">
        <v>334</v>
      </c>
      <c r="C25" s="86"/>
      <c r="D25" s="96">
        <f>Calculations!D33</f>
        <v>5.6737588652482316</v>
      </c>
      <c r="E25" s="87">
        <f>Calculations!E33</f>
        <v>7.8014184397163149</v>
      </c>
      <c r="F25" s="87">
        <f>Calculations!F33</f>
        <v>8.983451536643031</v>
      </c>
      <c r="G25" s="87">
        <f>Calculations!G33</f>
        <v>9.929078014184384</v>
      </c>
      <c r="H25" s="87"/>
      <c r="I25" s="87"/>
      <c r="J25" s="87"/>
      <c r="K25" s="87"/>
      <c r="L25" s="87"/>
    </row>
    <row r="26" spans="1:12">
      <c r="A26" s="73"/>
      <c r="B26" s="74" t="s">
        <v>332</v>
      </c>
      <c r="C26" s="82"/>
      <c r="D26" s="85">
        <f>Calculations!D34</f>
        <v>62.199312714776632</v>
      </c>
      <c r="E26" s="85">
        <f>Calculations!E34</f>
        <v>28.178694158075601</v>
      </c>
      <c r="F26" s="85">
        <f>Calculations!F34</f>
        <v>18.900343642611684</v>
      </c>
      <c r="G26" s="85"/>
      <c r="H26" s="85"/>
      <c r="I26" s="85"/>
      <c r="J26" s="85"/>
      <c r="K26" s="85"/>
      <c r="L26" s="85"/>
    </row>
    <row r="27" spans="1:12">
      <c r="A27" s="79" t="s">
        <v>372</v>
      </c>
      <c r="B27" s="80" t="s">
        <v>333</v>
      </c>
      <c r="C27" s="84">
        <f>Calculations!C34</f>
        <v>291</v>
      </c>
      <c r="D27" s="85">
        <f>Calculations!D35</f>
        <v>27.835051546391753</v>
      </c>
      <c r="E27" s="85">
        <f>Calculations!E35</f>
        <v>59.450171821305844</v>
      </c>
      <c r="F27" s="85">
        <f>Calculations!F35</f>
        <v>67.697594501718214</v>
      </c>
      <c r="G27" s="85"/>
      <c r="H27" s="85"/>
      <c r="I27" s="85"/>
      <c r="J27" s="85"/>
      <c r="K27" s="85"/>
      <c r="L27" s="85"/>
    </row>
    <row r="28" spans="1:12">
      <c r="A28" s="77"/>
      <c r="B28" s="78" t="s">
        <v>334</v>
      </c>
      <c r="C28" s="86"/>
      <c r="D28" s="96">
        <f>Calculations!D36</f>
        <v>9.9656357388316223</v>
      </c>
      <c r="E28" s="87">
        <f>Calculations!E36</f>
        <v>12.371134020618555</v>
      </c>
      <c r="F28" s="87">
        <f>Calculations!F36</f>
        <v>13.402061855670098</v>
      </c>
      <c r="G28" s="87"/>
      <c r="H28" s="87"/>
      <c r="I28" s="87"/>
      <c r="J28" s="87"/>
      <c r="K28" s="87"/>
      <c r="L28" s="87"/>
    </row>
    <row r="29" spans="1:12">
      <c r="A29" s="73"/>
      <c r="B29" s="74" t="s">
        <v>332</v>
      </c>
      <c r="C29" s="82"/>
      <c r="D29" s="85">
        <f>Calculations!D37</f>
        <v>77.304964539007088</v>
      </c>
      <c r="E29" s="85">
        <f>Calculations!E37</f>
        <v>26.713947990543733</v>
      </c>
      <c r="F29" s="85"/>
      <c r="G29" s="85"/>
      <c r="H29" s="85"/>
      <c r="I29" s="85"/>
      <c r="J29" s="85"/>
      <c r="K29" s="85"/>
      <c r="L29" s="85"/>
    </row>
    <row r="30" spans="1:12">
      <c r="A30" s="79" t="s">
        <v>464</v>
      </c>
      <c r="B30" s="80" t="s">
        <v>333</v>
      </c>
      <c r="C30" s="84">
        <f>Calculations!C37</f>
        <v>423</v>
      </c>
      <c r="D30" s="85">
        <f>Calculations!D38</f>
        <v>16.07565011820331</v>
      </c>
      <c r="E30" s="85">
        <f>Calculations!E38</f>
        <v>64.302600472813239</v>
      </c>
      <c r="F30" s="85"/>
      <c r="G30" s="85"/>
      <c r="H30" s="85"/>
      <c r="I30" s="85"/>
      <c r="J30" s="85"/>
      <c r="K30" s="85"/>
      <c r="L30" s="85"/>
    </row>
    <row r="31" spans="1:12">
      <c r="A31" s="77"/>
      <c r="B31" s="78" t="s">
        <v>334</v>
      </c>
      <c r="C31" s="86"/>
      <c r="D31" s="96">
        <f>Calculations!D39</f>
        <v>6.6193853427895988</v>
      </c>
      <c r="E31" s="87">
        <f>Calculations!E39</f>
        <v>8.983451536643031</v>
      </c>
      <c r="F31" s="87"/>
      <c r="G31" s="87"/>
      <c r="H31" s="87"/>
      <c r="I31" s="87"/>
      <c r="J31" s="87"/>
      <c r="K31" s="87"/>
      <c r="L31" s="87"/>
    </row>
    <row r="32" spans="1:12">
      <c r="A32" s="73"/>
      <c r="B32" s="74" t="s">
        <v>332</v>
      </c>
      <c r="C32" s="82"/>
      <c r="D32" s="85">
        <f>Calculations!D40</f>
        <v>78.280542986425345</v>
      </c>
      <c r="E32" s="85"/>
      <c r="F32" s="85"/>
      <c r="G32" s="85"/>
      <c r="H32" s="85"/>
      <c r="I32" s="85"/>
      <c r="J32" s="85"/>
      <c r="K32" s="85"/>
      <c r="L32" s="85"/>
    </row>
    <row r="33" spans="1:12">
      <c r="A33" s="79" t="s">
        <v>678</v>
      </c>
      <c r="B33" s="80" t="s">
        <v>333</v>
      </c>
      <c r="C33" s="84">
        <f>Calculations!C40</f>
        <v>442</v>
      </c>
      <c r="D33" s="85">
        <f>Calculations!D41</f>
        <v>14.705882352941178</v>
      </c>
      <c r="E33" s="85"/>
      <c r="F33" s="85"/>
      <c r="G33" s="85"/>
      <c r="H33" s="85"/>
      <c r="I33" s="85"/>
      <c r="J33" s="85"/>
      <c r="K33" s="85"/>
      <c r="L33" s="85"/>
    </row>
    <row r="34" spans="1:12">
      <c r="A34" s="81"/>
      <c r="B34" s="78" t="s">
        <v>334</v>
      </c>
      <c r="C34" s="86"/>
      <c r="D34" s="96">
        <f>Calculations!D42</f>
        <v>7.0135746606334806</v>
      </c>
      <c r="E34" s="87"/>
      <c r="F34" s="87"/>
      <c r="G34" s="87"/>
      <c r="H34" s="87"/>
      <c r="I34" s="87"/>
      <c r="J34" s="87"/>
      <c r="K34" s="87"/>
      <c r="L34" s="87"/>
    </row>
  </sheetData>
  <hyperlinks>
    <hyperlink ref="N2:P3" location="'Table of Contents'!A1" display="Click here to return to the Table of Contents" xr:uid="{E5183AA8-DCC1-447D-ADF6-DB92CD7A636A}"/>
  </hyperlink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22AC-F88D-423C-98CA-F85F63BB130B}">
  <sheetPr>
    <tabColor rgb="FF002060"/>
  </sheetPr>
  <dimension ref="A1:AF42"/>
  <sheetViews>
    <sheetView workbookViewId="0"/>
  </sheetViews>
  <sheetFormatPr defaultRowHeight="15"/>
  <cols>
    <col min="2" max="2" width="11.42578125" bestFit="1" customWidth="1"/>
  </cols>
  <sheetData>
    <row r="1" spans="1:32">
      <c r="A1" s="26"/>
      <c r="B1" s="26"/>
      <c r="C1" s="27" t="s">
        <v>317</v>
      </c>
      <c r="D1" s="27" t="s">
        <v>318</v>
      </c>
      <c r="E1" s="27" t="s">
        <v>319</v>
      </c>
      <c r="F1" s="27" t="s">
        <v>317</v>
      </c>
      <c r="G1" s="27" t="s">
        <v>318</v>
      </c>
      <c r="H1" s="27" t="s">
        <v>319</v>
      </c>
      <c r="I1" s="27" t="s">
        <v>317</v>
      </c>
      <c r="J1" s="27" t="s">
        <v>318</v>
      </c>
      <c r="K1" s="27" t="s">
        <v>319</v>
      </c>
      <c r="L1" s="27" t="s">
        <v>317</v>
      </c>
      <c r="M1" s="27" t="s">
        <v>318</v>
      </c>
      <c r="N1" s="27" t="s">
        <v>319</v>
      </c>
      <c r="O1" s="27" t="s">
        <v>317</v>
      </c>
      <c r="P1" s="27" t="s">
        <v>318</v>
      </c>
      <c r="Q1" s="27" t="s">
        <v>319</v>
      </c>
      <c r="R1" s="27" t="s">
        <v>317</v>
      </c>
      <c r="S1" s="27" t="s">
        <v>318</v>
      </c>
      <c r="T1" s="27" t="s">
        <v>319</v>
      </c>
      <c r="U1" s="27" t="s">
        <v>317</v>
      </c>
      <c r="V1" s="27" t="s">
        <v>318</v>
      </c>
      <c r="W1" s="27" t="s">
        <v>319</v>
      </c>
      <c r="X1" s="27" t="s">
        <v>317</v>
      </c>
      <c r="Y1" s="27" t="s">
        <v>318</v>
      </c>
      <c r="Z1" s="27" t="s">
        <v>319</v>
      </c>
      <c r="AA1" s="27" t="s">
        <v>317</v>
      </c>
      <c r="AB1" s="27" t="s">
        <v>318</v>
      </c>
      <c r="AC1" s="27" t="s">
        <v>319</v>
      </c>
      <c r="AD1" s="27" t="s">
        <v>317</v>
      </c>
      <c r="AE1" s="27" t="s">
        <v>318</v>
      </c>
      <c r="AF1" s="27" t="s">
        <v>319</v>
      </c>
    </row>
    <row r="2" spans="1:32">
      <c r="A2" s="27" t="s">
        <v>320</v>
      </c>
      <c r="B2" s="27" t="s">
        <v>321</v>
      </c>
      <c r="C2" s="27">
        <v>1</v>
      </c>
      <c r="D2" s="27">
        <v>1</v>
      </c>
      <c r="E2" s="27">
        <v>1</v>
      </c>
      <c r="F2" s="27">
        <v>2</v>
      </c>
      <c r="G2" s="27">
        <v>2</v>
      </c>
      <c r="H2" s="27">
        <v>2</v>
      </c>
      <c r="I2" s="27">
        <v>3</v>
      </c>
      <c r="J2" s="27">
        <v>3</v>
      </c>
      <c r="K2" s="27">
        <v>3</v>
      </c>
      <c r="L2" s="27">
        <v>4</v>
      </c>
      <c r="M2" s="27">
        <v>4</v>
      </c>
      <c r="N2" s="27">
        <v>4</v>
      </c>
      <c r="O2" s="27">
        <v>5</v>
      </c>
      <c r="P2" s="27">
        <v>5</v>
      </c>
      <c r="Q2" s="27">
        <v>5</v>
      </c>
      <c r="R2" s="27">
        <v>6</v>
      </c>
      <c r="S2" s="27">
        <v>6</v>
      </c>
      <c r="T2" s="27">
        <v>6</v>
      </c>
      <c r="U2" s="27">
        <v>7</v>
      </c>
      <c r="V2" s="27">
        <v>7</v>
      </c>
      <c r="W2" s="27">
        <v>7</v>
      </c>
      <c r="X2" s="27">
        <v>8</v>
      </c>
      <c r="Y2" s="27">
        <v>8</v>
      </c>
      <c r="Z2" s="27">
        <v>8</v>
      </c>
      <c r="AA2" s="27">
        <v>9</v>
      </c>
      <c r="AB2" s="27">
        <v>9</v>
      </c>
      <c r="AC2" s="27">
        <v>9</v>
      </c>
      <c r="AD2" s="27">
        <v>10</v>
      </c>
      <c r="AE2" s="27">
        <v>10</v>
      </c>
      <c r="AF2" s="27">
        <v>10</v>
      </c>
    </row>
    <row r="3" spans="1:32">
      <c r="A3" s="88">
        <f>Data14!A3</f>
        <v>201408</v>
      </c>
      <c r="B3" s="88">
        <f>Data14!B3</f>
        <v>398</v>
      </c>
      <c r="C3" s="88">
        <f>Data14!C3</f>
        <v>398</v>
      </c>
      <c r="D3" s="88"/>
      <c r="E3" s="88">
        <f>Data14!E3</f>
        <v>27</v>
      </c>
      <c r="F3" s="88">
        <f>Data14!F3</f>
        <v>345</v>
      </c>
      <c r="G3" s="88"/>
      <c r="H3" s="88">
        <f>Data14!H3</f>
        <v>223</v>
      </c>
      <c r="I3" s="88">
        <f>Data14!I3</f>
        <v>140</v>
      </c>
      <c r="J3" s="88">
        <f>Data14!J3</f>
        <v>1</v>
      </c>
      <c r="K3" s="88">
        <f>Data14!K3</f>
        <v>279</v>
      </c>
      <c r="L3" s="88">
        <f>Data14!L3</f>
        <v>79</v>
      </c>
      <c r="M3" s="88">
        <f>Data14!M3</f>
        <v>1</v>
      </c>
      <c r="N3" s="88">
        <f>Data14!N3</f>
        <v>304</v>
      </c>
      <c r="O3" s="88">
        <f>Data14!O3</f>
        <v>51</v>
      </c>
      <c r="P3" s="88">
        <f>Data14!P3</f>
        <v>1</v>
      </c>
      <c r="Q3" s="88">
        <f>Data14!Q3</f>
        <v>328</v>
      </c>
      <c r="R3" s="88">
        <f>Data14!R3</f>
        <v>27</v>
      </c>
      <c r="S3" s="88">
        <f>Data14!S3</f>
        <v>1</v>
      </c>
      <c r="T3" s="88">
        <f>Data14!T3</f>
        <v>344</v>
      </c>
      <c r="U3" s="88">
        <f>Data14!U3</f>
        <v>11</v>
      </c>
      <c r="V3" s="88">
        <f>Data14!V3</f>
        <v>1</v>
      </c>
      <c r="W3" s="88">
        <f>Data14!W3</f>
        <v>350</v>
      </c>
      <c r="X3" s="88">
        <f>Data14!X3</f>
        <v>5</v>
      </c>
      <c r="Y3" s="88">
        <f>Data14!Y3</f>
        <v>1</v>
      </c>
      <c r="Z3" s="88">
        <f>Data14!Z3</f>
        <v>353</v>
      </c>
      <c r="AA3" s="88">
        <f>Data14!AA3</f>
        <v>2</v>
      </c>
      <c r="AB3" s="88">
        <f>Data14!AB3</f>
        <v>1</v>
      </c>
      <c r="AC3" s="88">
        <f>Data14!AC3</f>
        <v>355</v>
      </c>
      <c r="AD3" s="88"/>
      <c r="AE3" s="88"/>
      <c r="AF3" s="88"/>
    </row>
    <row r="4" spans="1:32">
      <c r="A4" s="88">
        <f>Data14!A4</f>
        <v>201508</v>
      </c>
      <c r="B4" s="88">
        <f>Data14!B4</f>
        <v>466</v>
      </c>
      <c r="C4" s="88">
        <f>Data14!C4</f>
        <v>466</v>
      </c>
      <c r="D4" s="88"/>
      <c r="E4" s="88">
        <f>Data14!E4</f>
        <v>35</v>
      </c>
      <c r="F4" s="88">
        <f>Data14!F4</f>
        <v>399</v>
      </c>
      <c r="G4" s="88"/>
      <c r="H4" s="88">
        <f>Data14!H4</f>
        <v>292</v>
      </c>
      <c r="I4" s="88">
        <f>Data14!I4</f>
        <v>136</v>
      </c>
      <c r="J4" s="88"/>
      <c r="K4" s="88">
        <f>Data14!K4</f>
        <v>354</v>
      </c>
      <c r="L4" s="88">
        <f>Data14!L4</f>
        <v>70</v>
      </c>
      <c r="M4" s="88"/>
      <c r="N4" s="88">
        <f>Data14!N4</f>
        <v>385</v>
      </c>
      <c r="O4" s="88">
        <f>Data14!O4</f>
        <v>37</v>
      </c>
      <c r="P4" s="88"/>
      <c r="Q4" s="88">
        <f>Data14!Q4</f>
        <v>401</v>
      </c>
      <c r="R4" s="88">
        <f>Data14!R4</f>
        <v>20</v>
      </c>
      <c r="S4" s="88"/>
      <c r="T4" s="88">
        <f>Data14!T4</f>
        <v>411</v>
      </c>
      <c r="U4" s="88">
        <f>Data14!U4</f>
        <v>10</v>
      </c>
      <c r="V4" s="88"/>
      <c r="W4" s="88">
        <f>Data14!W4</f>
        <v>417</v>
      </c>
      <c r="X4" s="88">
        <f>Data14!X4</f>
        <v>3</v>
      </c>
      <c r="Y4" s="88"/>
      <c r="Z4" s="88">
        <f>Data14!Z4</f>
        <v>419</v>
      </c>
      <c r="AA4" s="88">
        <f>Data14!AA4</f>
        <v>1</v>
      </c>
      <c r="AB4" s="88"/>
      <c r="AC4" s="88"/>
      <c r="AD4" s="88"/>
      <c r="AE4" s="88"/>
      <c r="AF4" s="88"/>
    </row>
    <row r="5" spans="1:32">
      <c r="A5" s="88">
        <f>Data14!A5</f>
        <v>201608</v>
      </c>
      <c r="B5" s="88">
        <f>Data14!B5</f>
        <v>383</v>
      </c>
      <c r="C5" s="88">
        <f>Data14!C5</f>
        <v>383</v>
      </c>
      <c r="D5" s="88"/>
      <c r="E5" s="88">
        <f>Data14!E5</f>
        <v>33</v>
      </c>
      <c r="F5" s="88">
        <f>Data14!F5</f>
        <v>334</v>
      </c>
      <c r="G5" s="88"/>
      <c r="H5" s="88">
        <f>Data14!H5</f>
        <v>246</v>
      </c>
      <c r="I5" s="88">
        <f>Data14!I5</f>
        <v>114</v>
      </c>
      <c r="J5" s="88"/>
      <c r="K5" s="88">
        <f>Data14!K5</f>
        <v>287</v>
      </c>
      <c r="L5" s="88">
        <f>Data14!L5</f>
        <v>72</v>
      </c>
      <c r="M5" s="88"/>
      <c r="N5" s="88">
        <f>Data14!N5</f>
        <v>306</v>
      </c>
      <c r="O5" s="88">
        <f>Data14!O5</f>
        <v>52</v>
      </c>
      <c r="P5" s="88"/>
      <c r="Q5" s="88">
        <f>Data14!Q5</f>
        <v>335</v>
      </c>
      <c r="R5" s="88">
        <f>Data14!R5</f>
        <v>21</v>
      </c>
      <c r="S5" s="88"/>
      <c r="T5" s="88">
        <f>Data14!T5</f>
        <v>346</v>
      </c>
      <c r="U5" s="88">
        <f>Data14!U5</f>
        <v>9</v>
      </c>
      <c r="V5" s="88"/>
      <c r="W5" s="88">
        <f>Data14!W5</f>
        <v>348</v>
      </c>
      <c r="X5" s="88">
        <f>Data14!X5</f>
        <v>6</v>
      </c>
      <c r="Y5" s="88"/>
      <c r="Z5" s="88"/>
      <c r="AA5" s="88"/>
      <c r="AB5" s="88"/>
      <c r="AC5" s="88"/>
    </row>
    <row r="6" spans="1:32">
      <c r="A6" s="88">
        <f>Data14!A6</f>
        <v>201708</v>
      </c>
      <c r="B6" s="88">
        <f>Data14!B6</f>
        <v>428</v>
      </c>
      <c r="C6" s="88">
        <f>Data14!C6</f>
        <v>428</v>
      </c>
      <c r="D6" s="88"/>
      <c r="E6" s="88">
        <f>Data14!E6</f>
        <v>41</v>
      </c>
      <c r="F6" s="88">
        <f>Data14!F6</f>
        <v>369</v>
      </c>
      <c r="G6" s="88"/>
      <c r="H6" s="88">
        <f>Data14!H6</f>
        <v>299</v>
      </c>
      <c r="I6" s="88">
        <f>Data14!I6</f>
        <v>106</v>
      </c>
      <c r="J6" s="88"/>
      <c r="K6" s="88">
        <f>Data14!K6</f>
        <v>342</v>
      </c>
      <c r="L6" s="88">
        <f>Data14!L6</f>
        <v>60</v>
      </c>
      <c r="M6" s="88"/>
      <c r="N6" s="88">
        <f>Data14!N6</f>
        <v>359</v>
      </c>
      <c r="O6" s="88">
        <f>Data14!O6</f>
        <v>45</v>
      </c>
      <c r="P6" s="88"/>
      <c r="Q6" s="88">
        <f>Data14!Q6</f>
        <v>377</v>
      </c>
      <c r="R6" s="88">
        <f>Data14!R6</f>
        <v>25</v>
      </c>
      <c r="S6" s="88"/>
      <c r="T6" s="88">
        <f>Data14!T6</f>
        <v>392</v>
      </c>
      <c r="U6" s="88">
        <f>Data14!U6</f>
        <v>9</v>
      </c>
      <c r="V6" s="88"/>
      <c r="W6" s="88"/>
      <c r="X6" s="88"/>
      <c r="Y6" s="88"/>
      <c r="Z6" s="88"/>
      <c r="AA6" s="88"/>
      <c r="AB6" s="88"/>
      <c r="AC6" s="88"/>
    </row>
    <row r="7" spans="1:32">
      <c r="A7" s="88">
        <f>Data14!A7</f>
        <v>201808</v>
      </c>
      <c r="B7" s="88">
        <f>Data14!B7</f>
        <v>400</v>
      </c>
      <c r="C7" s="88">
        <f>Data14!C7</f>
        <v>400</v>
      </c>
      <c r="D7" s="88">
        <f>Data14!D7</f>
        <v>1</v>
      </c>
      <c r="E7" s="88">
        <f>Data14!E7</f>
        <v>73</v>
      </c>
      <c r="F7" s="88">
        <f>Data14!F7</f>
        <v>289</v>
      </c>
      <c r="G7" s="88">
        <f>Data14!G7</f>
        <v>1</v>
      </c>
      <c r="H7" s="88">
        <f>Data14!H7</f>
        <v>210</v>
      </c>
      <c r="I7" s="88">
        <f>Data14!I7</f>
        <v>147</v>
      </c>
      <c r="J7" s="88">
        <f>Data14!J7</f>
        <v>1</v>
      </c>
      <c r="K7" s="88">
        <f>Data14!K7</f>
        <v>271</v>
      </c>
      <c r="L7" s="88">
        <f>Data14!L7</f>
        <v>84</v>
      </c>
      <c r="M7" s="88">
        <f>Data14!M7</f>
        <v>1</v>
      </c>
      <c r="N7" s="88">
        <f>Data14!N7</f>
        <v>293</v>
      </c>
      <c r="O7" s="88">
        <f>Data14!O7</f>
        <v>59</v>
      </c>
      <c r="P7" s="88">
        <f>Data14!P7</f>
        <v>1</v>
      </c>
      <c r="Q7" s="88">
        <f>Data14!Q7</f>
        <v>315</v>
      </c>
      <c r="R7" s="88">
        <f>Data14!R7</f>
        <v>36</v>
      </c>
      <c r="S7" s="88">
        <f>Data14!S7</f>
        <v>1</v>
      </c>
      <c r="T7" s="88"/>
      <c r="U7" s="88"/>
      <c r="V7" s="88"/>
      <c r="W7" s="88"/>
      <c r="X7" s="88"/>
      <c r="Y7" s="88"/>
      <c r="Z7" s="88"/>
      <c r="AA7" s="88"/>
      <c r="AB7" s="88"/>
      <c r="AC7" s="88"/>
    </row>
    <row r="8" spans="1:32">
      <c r="A8" s="88">
        <f>Data14!A8</f>
        <v>201908</v>
      </c>
      <c r="B8" s="88">
        <f>Data14!B8</f>
        <v>423</v>
      </c>
      <c r="C8" s="88">
        <f>Data14!C8</f>
        <v>423</v>
      </c>
      <c r="D8" s="88"/>
      <c r="E8" s="88">
        <f>Data14!E8</f>
        <v>67</v>
      </c>
      <c r="F8" s="88">
        <f>Data14!F8</f>
        <v>332</v>
      </c>
      <c r="G8" s="88"/>
      <c r="H8" s="88">
        <f>Data14!H8</f>
        <v>263</v>
      </c>
      <c r="I8" s="88">
        <f>Data14!I8</f>
        <v>127</v>
      </c>
      <c r="J8" s="88"/>
      <c r="K8" s="88">
        <f>Data14!K8</f>
        <v>320</v>
      </c>
      <c r="L8" s="88">
        <f>Data14!L8</f>
        <v>65</v>
      </c>
      <c r="M8" s="88"/>
      <c r="N8" s="88">
        <f>Data14!N8</f>
        <v>341</v>
      </c>
      <c r="O8" s="88">
        <f>Data14!O8</f>
        <v>40</v>
      </c>
      <c r="P8" s="88"/>
      <c r="Q8" s="88"/>
      <c r="R8" s="88"/>
      <c r="S8" s="88"/>
      <c r="T8" s="88"/>
      <c r="U8" s="88"/>
      <c r="V8" s="88"/>
      <c r="W8" s="88"/>
      <c r="X8" s="88"/>
      <c r="Y8" s="88"/>
      <c r="Z8" s="88"/>
      <c r="AA8" s="88"/>
      <c r="AB8" s="88"/>
      <c r="AC8" s="88"/>
    </row>
    <row r="9" spans="1:32">
      <c r="A9" s="88">
        <f>Data14!A9</f>
        <v>202008</v>
      </c>
      <c r="B9" s="88">
        <f>Data14!B9</f>
        <v>291</v>
      </c>
      <c r="C9" s="88">
        <f>Data14!C9</f>
        <v>291</v>
      </c>
      <c r="D9" s="88"/>
      <c r="E9" s="88">
        <f>Data14!E9</f>
        <v>81</v>
      </c>
      <c r="F9" s="88">
        <f>Data14!F9</f>
        <v>181</v>
      </c>
      <c r="G9" s="88"/>
      <c r="H9" s="88">
        <f>Data14!H9</f>
        <v>173</v>
      </c>
      <c r="I9" s="88">
        <f>Data14!I9</f>
        <v>82</v>
      </c>
      <c r="J9" s="88"/>
      <c r="K9" s="88">
        <f>Data14!K9</f>
        <v>197</v>
      </c>
      <c r="L9" s="88">
        <f>Data14!L9</f>
        <v>55</v>
      </c>
      <c r="M9" s="88"/>
      <c r="N9" s="88"/>
      <c r="O9" s="88"/>
      <c r="P9" s="88"/>
      <c r="Q9" s="88"/>
      <c r="R9" s="88"/>
      <c r="S9" s="88"/>
      <c r="T9" s="88"/>
      <c r="U9" s="88"/>
      <c r="V9" s="88"/>
      <c r="W9" s="88"/>
      <c r="X9" s="88"/>
      <c r="Y9" s="88"/>
      <c r="Z9" s="88"/>
      <c r="AA9" s="88"/>
      <c r="AB9" s="88"/>
      <c r="AC9" s="88"/>
    </row>
    <row r="10" spans="1:32">
      <c r="A10" s="88">
        <f>Data14!A10</f>
        <v>202108</v>
      </c>
      <c r="B10" s="88">
        <f>Data14!B10</f>
        <v>423</v>
      </c>
      <c r="C10" s="88">
        <f>Data14!C10</f>
        <v>423</v>
      </c>
      <c r="D10" s="88"/>
      <c r="E10" s="88">
        <f>Data14!E10</f>
        <v>68</v>
      </c>
      <c r="F10" s="88">
        <f>Data14!F10</f>
        <v>327</v>
      </c>
      <c r="G10" s="88"/>
      <c r="H10" s="88">
        <f>Data14!H10</f>
        <v>272</v>
      </c>
      <c r="I10" s="88">
        <f>Data14!I10</f>
        <v>113</v>
      </c>
      <c r="J10" s="88"/>
      <c r="K10" s="88"/>
      <c r="L10" s="88"/>
      <c r="M10" s="88"/>
      <c r="N10" s="88"/>
      <c r="O10" s="88"/>
      <c r="P10" s="88"/>
      <c r="Q10" s="88"/>
      <c r="R10" s="88"/>
      <c r="S10" s="88"/>
      <c r="T10" s="88"/>
      <c r="U10" s="88"/>
      <c r="V10" s="88"/>
      <c r="W10" s="88"/>
      <c r="X10" s="88"/>
      <c r="Y10" s="88"/>
      <c r="Z10" s="88"/>
      <c r="AA10" s="88"/>
      <c r="AB10" s="88"/>
      <c r="AC10" s="88"/>
    </row>
    <row r="11" spans="1:32">
      <c r="A11" s="88">
        <f>Data14!A11</f>
        <v>202208</v>
      </c>
      <c r="B11" s="88">
        <f>Data14!B11</f>
        <v>442</v>
      </c>
      <c r="C11" s="88">
        <f>Data14!C11</f>
        <v>442</v>
      </c>
      <c r="D11" s="88"/>
      <c r="E11" s="88">
        <f>Data14!E11</f>
        <v>65</v>
      </c>
      <c r="F11" s="88">
        <f>Data14!F11</f>
        <v>346</v>
      </c>
      <c r="G11" s="88"/>
      <c r="H11" s="88"/>
      <c r="I11" s="88"/>
      <c r="J11" s="88"/>
      <c r="K11" s="88"/>
      <c r="L11" s="88"/>
      <c r="M11" s="88"/>
      <c r="N11" s="88"/>
      <c r="O11" s="88"/>
      <c r="P11" s="88"/>
      <c r="Q11" s="88"/>
      <c r="R11" s="88"/>
      <c r="S11" s="88"/>
      <c r="T11" s="88"/>
      <c r="U11" s="88"/>
      <c r="V11" s="88"/>
      <c r="W11" s="88"/>
      <c r="X11" s="88"/>
      <c r="Y11" s="88"/>
      <c r="Z11" s="88"/>
      <c r="AA11" s="88"/>
      <c r="AB11" s="88"/>
      <c r="AC11" s="88"/>
    </row>
    <row r="12" spans="1:32">
      <c r="A12" s="88">
        <f>Data14!A12</f>
        <v>202308</v>
      </c>
      <c r="B12" s="88">
        <f>Data14!B12</f>
        <v>431</v>
      </c>
      <c r="C12" s="88">
        <f>Data14!C12</f>
        <v>431</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5" spans="1:32">
      <c r="A15" s="28" t="s">
        <v>320</v>
      </c>
      <c r="B15" s="29" t="s">
        <v>322</v>
      </c>
      <c r="C15" s="30" t="s">
        <v>321</v>
      </c>
      <c r="D15" s="31" t="s">
        <v>323</v>
      </c>
      <c r="E15" s="31" t="s">
        <v>324</v>
      </c>
      <c r="F15" s="31" t="s">
        <v>325</v>
      </c>
      <c r="G15" s="31" t="s">
        <v>326</v>
      </c>
      <c r="H15" s="31" t="s">
        <v>327</v>
      </c>
      <c r="I15" s="31" t="s">
        <v>328</v>
      </c>
      <c r="J15" s="31" t="s">
        <v>329</v>
      </c>
      <c r="K15" s="31" t="s">
        <v>330</v>
      </c>
      <c r="L15" s="32" t="s">
        <v>331</v>
      </c>
    </row>
    <row r="16" spans="1:32">
      <c r="A16" s="89">
        <f>A3</f>
        <v>201408</v>
      </c>
      <c r="B16" s="45" t="s">
        <v>332</v>
      </c>
      <c r="C16" s="46">
        <f>VLOOKUP(A16,$A$3:$B$12,2,FALSE)</f>
        <v>398</v>
      </c>
      <c r="D16" s="47">
        <f>F3/SUM(B3-D3)*100</f>
        <v>86.683417085427138</v>
      </c>
      <c r="E16" s="47">
        <f>I3/SUM(B3-G3)*100</f>
        <v>35.175879396984925</v>
      </c>
      <c r="F16" s="47">
        <f>L3/SUM(B3-J3)*100</f>
        <v>19.899244332493705</v>
      </c>
      <c r="G16" s="47">
        <f>O3/SUM(B3-M3)*100</f>
        <v>12.846347607052897</v>
      </c>
      <c r="H16" s="47">
        <f>R3/SUM(B3-P3)*100</f>
        <v>6.8010075566750636</v>
      </c>
      <c r="I16" s="47">
        <f>U3/SUM(B3-S3)*100</f>
        <v>2.770780856423174</v>
      </c>
      <c r="J16" s="47">
        <f>X3/SUM(B3-V3)*100</f>
        <v>1.2594458438287155</v>
      </c>
      <c r="K16" s="47">
        <f>AA3/SUM(B3-Y3)*100</f>
        <v>0.50377833753148615</v>
      </c>
      <c r="L16" s="48">
        <f>AD3/SUM(B3-AB3)*100</f>
        <v>0</v>
      </c>
    </row>
    <row r="17" spans="1:12">
      <c r="A17" s="90">
        <f>A16</f>
        <v>201408</v>
      </c>
      <c r="B17" s="49" t="s">
        <v>333</v>
      </c>
      <c r="C17" s="46">
        <f>C16</f>
        <v>398</v>
      </c>
      <c r="D17" s="50">
        <f>E3/SUM(B3-D3)*100</f>
        <v>6.78391959798995</v>
      </c>
      <c r="E17" s="50">
        <f>H3/SUM(B3-G3)*100</f>
        <v>56.030150753768851</v>
      </c>
      <c r="F17" s="50">
        <f>K3/SUM(B3-J3)*100</f>
        <v>70.277078085642316</v>
      </c>
      <c r="G17" s="50">
        <f>N3/SUM(B3-M3)*100</f>
        <v>76.57430730478589</v>
      </c>
      <c r="H17" s="50">
        <f>Q3/SUM(B3-P3)*100</f>
        <v>82.619647355163721</v>
      </c>
      <c r="I17" s="50">
        <f>T3/SUM(B3-S3)*100</f>
        <v>86.649874055415623</v>
      </c>
      <c r="J17" s="50">
        <f>W3/SUM(B3-V3)*100</f>
        <v>88.161209068010066</v>
      </c>
      <c r="K17" s="50">
        <f>Z3/SUM(B3-Y3)*100</f>
        <v>88.916876574307295</v>
      </c>
      <c r="L17" s="51">
        <f>AC3/SUM(B3-AB3)*100</f>
        <v>89.420654911838795</v>
      </c>
    </row>
    <row r="18" spans="1:12">
      <c r="A18" s="91">
        <f>A17</f>
        <v>201408</v>
      </c>
      <c r="B18" s="52" t="s">
        <v>334</v>
      </c>
      <c r="C18" s="52">
        <f>C16</f>
        <v>398</v>
      </c>
      <c r="D18" s="53">
        <f t="shared" ref="D18:L18" si="0">100-SUM(D16,D17)</f>
        <v>6.5326633165829122</v>
      </c>
      <c r="E18" s="53">
        <f t="shared" si="0"/>
        <v>8.7939698492462242</v>
      </c>
      <c r="F18" s="53">
        <f t="shared" si="0"/>
        <v>9.8236775818639757</v>
      </c>
      <c r="G18" s="53">
        <f t="shared" si="0"/>
        <v>10.579345088161219</v>
      </c>
      <c r="H18" s="53">
        <f>100-SUM(H16,H17)</f>
        <v>10.579345088161219</v>
      </c>
      <c r="I18" s="53">
        <f t="shared" si="0"/>
        <v>10.579345088161205</v>
      </c>
      <c r="J18" s="53">
        <f t="shared" si="0"/>
        <v>10.579345088161219</v>
      </c>
      <c r="K18" s="53">
        <f t="shared" si="0"/>
        <v>10.579345088161219</v>
      </c>
      <c r="L18" s="54">
        <f t="shared" si="0"/>
        <v>10.579345088161205</v>
      </c>
    </row>
    <row r="19" spans="1:12">
      <c r="A19" s="92">
        <f>A4</f>
        <v>201508</v>
      </c>
      <c r="B19" s="45" t="s">
        <v>332</v>
      </c>
      <c r="C19" s="46">
        <f>VLOOKUP(A19,$A$3:$B$12,2,FALSE)</f>
        <v>466</v>
      </c>
      <c r="D19" s="47">
        <f>F4/SUM($B$4-D4)*100</f>
        <v>85.622317596566518</v>
      </c>
      <c r="E19" s="47">
        <f>I4/SUM(B4-G4)*100</f>
        <v>29.184549356223176</v>
      </c>
      <c r="F19" s="47">
        <f>L4/SUM(B4-J4)*100</f>
        <v>15.021459227467812</v>
      </c>
      <c r="G19" s="47">
        <f>O4/SUM(B4-M4)*100</f>
        <v>7.939914163090128</v>
      </c>
      <c r="H19" s="47">
        <f>R4/SUM(B4-P4)*100</f>
        <v>4.2918454935622314</v>
      </c>
      <c r="I19" s="47">
        <f>U4/SUM(B4-S4)*100</f>
        <v>2.1459227467811157</v>
      </c>
      <c r="J19" s="47">
        <f>X4/SUM(B4-V4)*100</f>
        <v>0.64377682403433478</v>
      </c>
      <c r="K19" s="47">
        <f>AA4/SUM(B4-Y4)*100</f>
        <v>0.21459227467811159</v>
      </c>
      <c r="L19" s="48">
        <f>AD4/SUM(B4-AB4)*100</f>
        <v>0</v>
      </c>
    </row>
    <row r="20" spans="1:12">
      <c r="A20" s="90">
        <f>A19</f>
        <v>201508</v>
      </c>
      <c r="B20" s="49" t="s">
        <v>333</v>
      </c>
      <c r="C20" s="46">
        <f>C19</f>
        <v>466</v>
      </c>
      <c r="D20" s="50">
        <f>E4/SUM(B4-D4)*100</f>
        <v>7.5107296137339059</v>
      </c>
      <c r="E20" s="50">
        <f>H4/SUM(B4-G4)*100</f>
        <v>62.660944206008587</v>
      </c>
      <c r="F20" s="50">
        <f>K4/SUM(B4-J4)*100</f>
        <v>75.965665236051507</v>
      </c>
      <c r="G20" s="50">
        <f>N4/SUM(B4-M4)*100</f>
        <v>82.618025751072963</v>
      </c>
      <c r="H20" s="50">
        <f>Q4/SUM(B4-P4)*100</f>
        <v>86.05150214592274</v>
      </c>
      <c r="I20" s="50">
        <f>T4/SUM(B4-S4)*100</f>
        <v>88.19742489270385</v>
      </c>
      <c r="J20" s="50">
        <f>W4/SUM(B4-V4)*100</f>
        <v>89.484978540772531</v>
      </c>
      <c r="K20" s="50">
        <f>Z4/SUM(B4-Y4)*100</f>
        <v>89.914163090128753</v>
      </c>
      <c r="L20" s="51">
        <f>AC4/SUM(B4-AB4)*100</f>
        <v>0</v>
      </c>
    </row>
    <row r="21" spans="1:12">
      <c r="A21" s="91">
        <f>A20</f>
        <v>201508</v>
      </c>
      <c r="B21" s="52" t="s">
        <v>334</v>
      </c>
      <c r="C21" s="52">
        <f>C19</f>
        <v>466</v>
      </c>
      <c r="D21" s="53">
        <f t="shared" ref="D21:K21" si="1">100-SUM(D19,D20)</f>
        <v>6.8669527896995817</v>
      </c>
      <c r="E21" s="53">
        <f t="shared" si="1"/>
        <v>8.1545064377682337</v>
      </c>
      <c r="F21" s="53">
        <f t="shared" si="1"/>
        <v>9.0128755364806779</v>
      </c>
      <c r="G21" s="53">
        <f t="shared" si="1"/>
        <v>9.4420600858369141</v>
      </c>
      <c r="H21" s="53">
        <f t="shared" si="1"/>
        <v>9.6566523605150252</v>
      </c>
      <c r="I21" s="53">
        <f t="shared" si="1"/>
        <v>9.6566523605150394</v>
      </c>
      <c r="J21" s="53">
        <f t="shared" si="1"/>
        <v>9.8712446351931362</v>
      </c>
      <c r="K21" s="53">
        <f t="shared" si="1"/>
        <v>9.8712446351931362</v>
      </c>
      <c r="L21" s="54">
        <v>0</v>
      </c>
    </row>
    <row r="22" spans="1:12">
      <c r="A22" s="92">
        <f>A5</f>
        <v>201608</v>
      </c>
      <c r="B22" s="45" t="s">
        <v>332</v>
      </c>
      <c r="C22" s="46">
        <f>VLOOKUP(A22,$A$3:$B$12,2,FALSE)</f>
        <v>383</v>
      </c>
      <c r="D22" s="47">
        <f>F5/SUM(B5-D5)*100</f>
        <v>87.206266318537857</v>
      </c>
      <c r="E22" s="47">
        <f>I5/SUM(B5-G5)*100</f>
        <v>29.765013054830288</v>
      </c>
      <c r="F22" s="47">
        <f>L5/SUM(B5-J5)*100</f>
        <v>18.798955613577021</v>
      </c>
      <c r="G22" s="47">
        <f>O5/SUM(B5-M5)*100</f>
        <v>13.577023498694519</v>
      </c>
      <c r="H22" s="47">
        <f>R5/SUM(B5-P5)*100</f>
        <v>5.4830287206266322</v>
      </c>
      <c r="I22" s="47">
        <f>U5/SUM(B5-S5)*100</f>
        <v>2.3498694516971277</v>
      </c>
      <c r="J22" s="47">
        <f>X5/SUM(B5-V5)*100</f>
        <v>1.5665796344647518</v>
      </c>
      <c r="K22" s="47">
        <f>AA5/SUM(B5-Y5)*100</f>
        <v>0</v>
      </c>
      <c r="L22" s="48">
        <f>AD5/SUM(B5-AB5)*100</f>
        <v>0</v>
      </c>
    </row>
    <row r="23" spans="1:12">
      <c r="A23" s="90">
        <f>A22</f>
        <v>201608</v>
      </c>
      <c r="B23" s="49" t="s">
        <v>333</v>
      </c>
      <c r="C23" s="46">
        <f>C22</f>
        <v>383</v>
      </c>
      <c r="D23" s="50">
        <f>E5/SUM(B5-D5)*100</f>
        <v>8.6161879895561366</v>
      </c>
      <c r="E23" s="50">
        <f>H5/SUM(B5-G5)*100</f>
        <v>64.229765013054831</v>
      </c>
      <c r="F23" s="50">
        <f>K5/SUM(B5-J5)*100</f>
        <v>74.934725848563971</v>
      </c>
      <c r="G23" s="50">
        <f>N5/SUM(B5-M5)*100</f>
        <v>79.895561357702348</v>
      </c>
      <c r="H23" s="50">
        <f>Q5/SUM(B5-P5)*100</f>
        <v>87.467362924281986</v>
      </c>
      <c r="I23" s="50">
        <f>T5/SUM(B5-S5)*100</f>
        <v>90.33942558746736</v>
      </c>
      <c r="J23" s="50">
        <f>W5/SUM(B5-V5)*100</f>
        <v>90.861618798955618</v>
      </c>
      <c r="K23" s="50">
        <f>Z5/SUM(B5-Y5)*100</f>
        <v>0</v>
      </c>
      <c r="L23" s="51">
        <f>AC5/SUM(B5-AB5)*100</f>
        <v>0</v>
      </c>
    </row>
    <row r="24" spans="1:12">
      <c r="A24" s="91">
        <f>A23</f>
        <v>201608</v>
      </c>
      <c r="B24" s="52" t="s">
        <v>334</v>
      </c>
      <c r="C24" s="52">
        <f>C22</f>
        <v>383</v>
      </c>
      <c r="D24" s="53">
        <f t="shared" ref="D24:J24" si="2">100-SUM(D22,D23)</f>
        <v>4.1775456919060048</v>
      </c>
      <c r="E24" s="53">
        <f t="shared" si="2"/>
        <v>6.0052219321148783</v>
      </c>
      <c r="F24" s="53">
        <f t="shared" si="2"/>
        <v>6.2663185378590072</v>
      </c>
      <c r="G24" s="53">
        <f t="shared" si="2"/>
        <v>6.527415143603136</v>
      </c>
      <c r="H24" s="53">
        <f t="shared" si="2"/>
        <v>7.0496083550913795</v>
      </c>
      <c r="I24" s="53">
        <f t="shared" si="2"/>
        <v>7.3107049608355084</v>
      </c>
      <c r="J24" s="53">
        <f t="shared" si="2"/>
        <v>7.5718015665796372</v>
      </c>
      <c r="K24" s="53">
        <v>0</v>
      </c>
      <c r="L24" s="54">
        <v>0</v>
      </c>
    </row>
    <row r="25" spans="1:12">
      <c r="A25" s="92">
        <f>A6</f>
        <v>201708</v>
      </c>
      <c r="B25" s="45" t="s">
        <v>332</v>
      </c>
      <c r="C25" s="46">
        <f>VLOOKUP(A25,$A$3:$B$12,2,FALSE)</f>
        <v>428</v>
      </c>
      <c r="D25" s="47">
        <f>F6/SUM(B6-D6)*100</f>
        <v>86.214953271028037</v>
      </c>
      <c r="E25" s="47">
        <f>I6/SUM(B6-G6)*100</f>
        <v>24.766355140186917</v>
      </c>
      <c r="F25" s="47">
        <f>L6/SUM(B6-J6)*100</f>
        <v>14.018691588785046</v>
      </c>
      <c r="G25" s="47">
        <f>O6/SUM(B6-M6)*100</f>
        <v>10.514018691588785</v>
      </c>
      <c r="H25" s="47">
        <f>R6/SUM(B6-P6)*100</f>
        <v>5.8411214953271031</v>
      </c>
      <c r="I25" s="47">
        <f>U6/SUM(B6-S6)*100</f>
        <v>2.1028037383177569</v>
      </c>
      <c r="J25" s="47">
        <f>X6/SUM(B6-V6)*100</f>
        <v>0</v>
      </c>
      <c r="K25" s="47">
        <f>AA6/SUM(B6-Y6)*100</f>
        <v>0</v>
      </c>
      <c r="L25" s="48">
        <f>AD6/SUM(B6-AB6)*100</f>
        <v>0</v>
      </c>
    </row>
    <row r="26" spans="1:12">
      <c r="A26" s="90">
        <f>A25</f>
        <v>201708</v>
      </c>
      <c r="B26" s="49" t="s">
        <v>333</v>
      </c>
      <c r="C26" s="46">
        <f>C25</f>
        <v>428</v>
      </c>
      <c r="D26" s="50">
        <f>E6/SUM(B6-D6)*100</f>
        <v>9.5794392523364476</v>
      </c>
      <c r="E26" s="50">
        <f>H6/SUM(B6-G6)*100</f>
        <v>69.859813084112147</v>
      </c>
      <c r="F26" s="50">
        <f>K6/SUM(B6-J6)*100</f>
        <v>79.90654205607477</v>
      </c>
      <c r="G26" s="50">
        <f>N6/SUM(B6-M6)*100</f>
        <v>83.878504672897193</v>
      </c>
      <c r="H26" s="50">
        <f>Q6/SUM(B6-P6)*100</f>
        <v>88.084112149532714</v>
      </c>
      <c r="I26" s="50">
        <f>T6/SUM(B6-S6)*100</f>
        <v>91.588785046728972</v>
      </c>
      <c r="J26" s="50">
        <f>W6/SUM(B6-V6)*100</f>
        <v>0</v>
      </c>
      <c r="K26" s="50">
        <f>Z6/SUM(B6-Y6)*100</f>
        <v>0</v>
      </c>
      <c r="L26" s="51">
        <f>AC6/SUM(B6-AB6)*100</f>
        <v>0</v>
      </c>
    </row>
    <row r="27" spans="1:12">
      <c r="A27" s="91">
        <f>A26</f>
        <v>201708</v>
      </c>
      <c r="B27" s="49" t="s">
        <v>334</v>
      </c>
      <c r="C27" s="52">
        <f>C25</f>
        <v>428</v>
      </c>
      <c r="D27" s="50">
        <f t="shared" ref="D27:I27" si="3">100-SUM(D25,D26)</f>
        <v>4.2056074766355209</v>
      </c>
      <c r="E27" s="50">
        <f t="shared" si="3"/>
        <v>5.3738317757009355</v>
      </c>
      <c r="F27" s="53">
        <f t="shared" si="3"/>
        <v>6.0747663551401843</v>
      </c>
      <c r="G27" s="53">
        <f t="shared" si="3"/>
        <v>5.6074766355140184</v>
      </c>
      <c r="H27" s="53">
        <f t="shared" si="3"/>
        <v>6.0747663551401843</v>
      </c>
      <c r="I27" s="53">
        <f t="shared" si="3"/>
        <v>6.3084112149532672</v>
      </c>
      <c r="J27" s="53">
        <v>0</v>
      </c>
      <c r="K27" s="53">
        <v>0</v>
      </c>
      <c r="L27" s="54">
        <v>0</v>
      </c>
    </row>
    <row r="28" spans="1:12">
      <c r="A28" s="90">
        <f>A7</f>
        <v>201808</v>
      </c>
      <c r="B28" s="45" t="s">
        <v>332</v>
      </c>
      <c r="C28" s="46">
        <f>VLOOKUP(A28,$A$3:$B$12,2,FALSE)</f>
        <v>400</v>
      </c>
      <c r="D28" s="47">
        <f>F7/SUM(B7-D7)*100</f>
        <v>72.431077694235597</v>
      </c>
      <c r="E28" s="47">
        <f>I7/SUM(B7-G7)*100</f>
        <v>36.84210526315789</v>
      </c>
      <c r="F28" s="47">
        <f>L7/SUM(B7-J7)*100</f>
        <v>21.052631578947366</v>
      </c>
      <c r="G28" s="47">
        <f>O7/SUM(B7-M7)*100</f>
        <v>14.786967418546364</v>
      </c>
      <c r="H28" s="47">
        <f>R7/SUM(B7-P7)*100</f>
        <v>9.0225563909774422</v>
      </c>
      <c r="I28" s="47">
        <f>U7/SUM(B7-S7)*100</f>
        <v>0</v>
      </c>
      <c r="J28" s="47">
        <f>Y7/SUM(B7-W7)*100</f>
        <v>0</v>
      </c>
      <c r="K28" s="47">
        <f>AB7/SUM(B7-Z7)*100</f>
        <v>0</v>
      </c>
      <c r="L28" s="48">
        <f>AE7/SUM(B7-AC7)*100</f>
        <v>0</v>
      </c>
    </row>
    <row r="29" spans="1:12">
      <c r="A29" s="90">
        <f>A28</f>
        <v>201808</v>
      </c>
      <c r="B29" s="49" t="s">
        <v>333</v>
      </c>
      <c r="C29" s="46">
        <f>C28</f>
        <v>400</v>
      </c>
      <c r="D29" s="50">
        <f>E7/SUM(B7-D7)*100</f>
        <v>18.295739348370926</v>
      </c>
      <c r="E29" s="50">
        <f>H7/SUM(B7-G7)*100</f>
        <v>52.631578947368418</v>
      </c>
      <c r="F29" s="50">
        <f>K7/SUM(B7-J7)*100</f>
        <v>67.919799498746869</v>
      </c>
      <c r="G29" s="50">
        <f>N7/SUM(B7-M7)*100</f>
        <v>73.43358395989975</v>
      </c>
      <c r="H29" s="50">
        <f>Q7/SUM(B7-P7)*100</f>
        <v>78.94736842105263</v>
      </c>
      <c r="I29" s="50">
        <f>T7/SUM(B7-S7)*100</f>
        <v>0</v>
      </c>
      <c r="J29" s="50">
        <f>X7/SUM(B7-W7)*100</f>
        <v>0</v>
      </c>
      <c r="K29" s="50">
        <f>AA7/SUM(B7-Z7)*100</f>
        <v>0</v>
      </c>
      <c r="L29" s="51">
        <f>AD7/SUM(B7-AC7)*100</f>
        <v>0</v>
      </c>
    </row>
    <row r="30" spans="1:12">
      <c r="A30" s="91">
        <f>A29</f>
        <v>201808</v>
      </c>
      <c r="B30" s="52" t="s">
        <v>334</v>
      </c>
      <c r="C30" s="52">
        <f>C28</f>
        <v>400</v>
      </c>
      <c r="D30" s="53">
        <f t="shared" ref="D30:H30" si="4">100-SUM(D28,D29)</f>
        <v>9.2731829573934732</v>
      </c>
      <c r="E30" s="53">
        <f t="shared" si="4"/>
        <v>10.526315789473699</v>
      </c>
      <c r="F30" s="53">
        <f t="shared" si="4"/>
        <v>11.027568922305761</v>
      </c>
      <c r="G30" s="53">
        <f t="shared" si="4"/>
        <v>11.779448621553883</v>
      </c>
      <c r="H30" s="53">
        <f t="shared" si="4"/>
        <v>12.030075187969928</v>
      </c>
      <c r="I30" s="53">
        <v>0</v>
      </c>
      <c r="J30" s="53">
        <v>0</v>
      </c>
      <c r="K30" s="53">
        <v>0</v>
      </c>
      <c r="L30" s="54">
        <v>0</v>
      </c>
    </row>
    <row r="31" spans="1:12">
      <c r="A31" s="92">
        <f>A8</f>
        <v>201908</v>
      </c>
      <c r="B31" s="45" t="s">
        <v>332</v>
      </c>
      <c r="C31" s="46">
        <f>VLOOKUP(A31,$A$3:$B$12,2,FALSE)</f>
        <v>423</v>
      </c>
      <c r="D31" s="47">
        <f>F8/SUM(B8-D8)*100</f>
        <v>78.486997635933804</v>
      </c>
      <c r="E31" s="47">
        <f>I8/SUM(B8-G8)*100</f>
        <v>30.023640661938533</v>
      </c>
      <c r="F31" s="47">
        <f>L8/SUM(B8-J8)*100</f>
        <v>15.366430260047281</v>
      </c>
      <c r="G31" s="47">
        <f>O8/SUM(B8-M8)*100</f>
        <v>9.456264775413711</v>
      </c>
      <c r="H31" s="47">
        <f>R8/SUM(B8-P8)*100</f>
        <v>0</v>
      </c>
      <c r="I31" s="47">
        <f>V8/SUM(B8-T8)*100</f>
        <v>0</v>
      </c>
      <c r="J31" s="47">
        <f>Y8/SUM(B8-W8)*100</f>
        <v>0</v>
      </c>
      <c r="K31" s="47">
        <f>AB8/SUM(B8-Z8)*100</f>
        <v>0</v>
      </c>
      <c r="L31" s="48">
        <f>AE8/SUM(B8-AC8)*100</f>
        <v>0</v>
      </c>
    </row>
    <row r="32" spans="1:12">
      <c r="A32" s="90">
        <f>A31</f>
        <v>201908</v>
      </c>
      <c r="B32" s="49" t="s">
        <v>333</v>
      </c>
      <c r="C32" s="46">
        <f>C31</f>
        <v>423</v>
      </c>
      <c r="D32" s="50">
        <f>E8/SUM(B8-D8)*100</f>
        <v>15.839243498817968</v>
      </c>
      <c r="E32" s="50">
        <f>H8/SUM(B8-G8)*100</f>
        <v>62.174940898345156</v>
      </c>
      <c r="F32" s="50">
        <f>K8/SUM(B8-J8)*100</f>
        <v>75.650118203309688</v>
      </c>
      <c r="G32" s="50">
        <f>N8/SUM(B8-M8)*100</f>
        <v>80.614657210401901</v>
      </c>
      <c r="H32" s="50">
        <f>Q8/SUM(B8-P8)*100</f>
        <v>0</v>
      </c>
      <c r="I32" s="50">
        <f>U8/SUM(B8-T8)*100</f>
        <v>0</v>
      </c>
      <c r="J32" s="50">
        <f>X8/SUM(B8-W8)*100</f>
        <v>0</v>
      </c>
      <c r="K32" s="50">
        <f>AA8/SUM(B8-Z8)*100</f>
        <v>0</v>
      </c>
      <c r="L32" s="51">
        <f>AD8/SUM(B8-AC8)*100</f>
        <v>0</v>
      </c>
    </row>
    <row r="33" spans="1:12">
      <c r="A33" s="91">
        <f>A32</f>
        <v>201908</v>
      </c>
      <c r="B33" s="52" t="s">
        <v>334</v>
      </c>
      <c r="C33" s="52">
        <f>C31</f>
        <v>423</v>
      </c>
      <c r="D33" s="53">
        <f>100-SUM(D31,D32)</f>
        <v>5.6737588652482316</v>
      </c>
      <c r="E33" s="53">
        <f>100-SUM(E31,E32)</f>
        <v>7.8014184397163149</v>
      </c>
      <c r="F33" s="53">
        <f>100-SUM(F31,F32)</f>
        <v>8.983451536643031</v>
      </c>
      <c r="G33" s="53">
        <f>100-SUM(G31,G32)</f>
        <v>9.929078014184384</v>
      </c>
      <c r="H33" s="53">
        <v>0</v>
      </c>
      <c r="I33" s="53">
        <v>0</v>
      </c>
      <c r="J33" s="53">
        <v>0</v>
      </c>
      <c r="K33" s="53">
        <v>0</v>
      </c>
      <c r="L33" s="54">
        <v>0</v>
      </c>
    </row>
    <row r="34" spans="1:12">
      <c r="A34" s="92">
        <f>A9</f>
        <v>202008</v>
      </c>
      <c r="B34" s="45" t="s">
        <v>332</v>
      </c>
      <c r="C34" s="46">
        <f>VLOOKUP(A34,$A$3:$B$12,2,FALSE)</f>
        <v>291</v>
      </c>
      <c r="D34" s="47">
        <f>F9/SUM(B9-D9)*100</f>
        <v>62.199312714776632</v>
      </c>
      <c r="E34" s="47">
        <f>I9/SUM(B9-G9)*100</f>
        <v>28.178694158075601</v>
      </c>
      <c r="F34" s="47">
        <f>L9/SUM(B9-J9)*100</f>
        <v>18.900343642611684</v>
      </c>
      <c r="G34" s="47">
        <f>O9/SUM(B9-M9)*100</f>
        <v>0</v>
      </c>
      <c r="H34" s="47">
        <f>S11/SUM(B11-Q11)*100</f>
        <v>0</v>
      </c>
      <c r="I34" s="47">
        <f>V9/SUM(B9-T9)*100</f>
        <v>0</v>
      </c>
      <c r="J34" s="47">
        <f>Y9/SUM(B9-W9)*100</f>
        <v>0</v>
      </c>
      <c r="K34" s="47">
        <f>AB9/SUM(B9-Z9)*100</f>
        <v>0</v>
      </c>
      <c r="L34" s="48">
        <f>AE9/SUM(B9-AC9)*100</f>
        <v>0</v>
      </c>
    </row>
    <row r="35" spans="1:12">
      <c r="A35" s="90">
        <f>A34</f>
        <v>202008</v>
      </c>
      <c r="B35" s="49" t="s">
        <v>333</v>
      </c>
      <c r="C35" s="46">
        <f>C34</f>
        <v>291</v>
      </c>
      <c r="D35" s="50">
        <f>E9/SUM(B9-D9)*100</f>
        <v>27.835051546391753</v>
      </c>
      <c r="E35" s="50">
        <f>H9/SUM(B9-G9)*100</f>
        <v>59.450171821305844</v>
      </c>
      <c r="F35" s="50">
        <f>K9/SUM(B9-J9)*100</f>
        <v>67.697594501718214</v>
      </c>
      <c r="G35" s="50">
        <f>N9/SUM(B9-M9)*100</f>
        <v>0</v>
      </c>
      <c r="H35" s="50">
        <f>R11/SUM(B11-Q11)*100</f>
        <v>0</v>
      </c>
      <c r="I35" s="50">
        <f>U9/SUM(B9-T9)*100</f>
        <v>0</v>
      </c>
      <c r="J35" s="50">
        <f>X9/SUM(B9-W9)*100</f>
        <v>0</v>
      </c>
      <c r="K35" s="50">
        <f>AA9/SUM(B9-Z9)*100</f>
        <v>0</v>
      </c>
      <c r="L35" s="51">
        <f>AD9/SUM(B9-AC9)*100</f>
        <v>0</v>
      </c>
    </row>
    <row r="36" spans="1:12">
      <c r="A36" s="91">
        <f>A35</f>
        <v>202008</v>
      </c>
      <c r="B36" s="52" t="s">
        <v>334</v>
      </c>
      <c r="C36" s="52">
        <f>C34</f>
        <v>291</v>
      </c>
      <c r="D36" s="53">
        <f>100-SUM(D34,D35)</f>
        <v>9.9656357388316223</v>
      </c>
      <c r="E36" s="53">
        <f>100-SUM(E34,E35)</f>
        <v>12.371134020618555</v>
      </c>
      <c r="F36" s="53">
        <f>100-SUM(F34,F35)</f>
        <v>13.402061855670098</v>
      </c>
      <c r="G36" s="50">
        <v>0</v>
      </c>
      <c r="H36" s="53">
        <f>Q12/SUM(B12-P12)*100</f>
        <v>0</v>
      </c>
      <c r="I36" s="53">
        <v>0</v>
      </c>
      <c r="J36" s="53">
        <v>0</v>
      </c>
      <c r="K36" s="53">
        <v>0</v>
      </c>
      <c r="L36" s="54">
        <v>0</v>
      </c>
    </row>
    <row r="37" spans="1:12">
      <c r="A37" s="93">
        <f>A10</f>
        <v>202108</v>
      </c>
      <c r="B37" s="55" t="s">
        <v>332</v>
      </c>
      <c r="C37" s="56">
        <f>VLOOKUP(A37,$A$3:$B$12,2,FALSE)</f>
        <v>423</v>
      </c>
      <c r="D37" s="57">
        <f>F10/SUM(B10-D10)*100</f>
        <v>77.304964539007088</v>
      </c>
      <c r="E37" s="57">
        <f>I10/SUM(B10-G10)*100</f>
        <v>26.713947990543733</v>
      </c>
      <c r="F37" s="57">
        <f>L10/SUM(B10-J10)*100</f>
        <v>0</v>
      </c>
      <c r="G37" s="57">
        <f>P10/SUM(B10-N10)*100</f>
        <v>0</v>
      </c>
      <c r="H37" s="57">
        <f>S10/SUM(B10-Q10)*100</f>
        <v>0</v>
      </c>
      <c r="I37" s="57">
        <f>V10/SUM(B10-T10)*100</f>
        <v>0</v>
      </c>
      <c r="J37" s="57">
        <f>Y10/SUM(B10-W10)*100</f>
        <v>0</v>
      </c>
      <c r="K37" s="57">
        <f>AB10/SUM(B10-Z10)*100</f>
        <v>0</v>
      </c>
      <c r="L37" s="58">
        <f>AE10/SUM(B10-AC10)*100</f>
        <v>0</v>
      </c>
    </row>
    <row r="38" spans="1:12">
      <c r="A38" s="94">
        <f>A37</f>
        <v>202108</v>
      </c>
      <c r="B38" t="s">
        <v>333</v>
      </c>
      <c r="C38">
        <f>C37</f>
        <v>423</v>
      </c>
      <c r="D38" s="36">
        <f>E10/SUM(B10-D10)*100</f>
        <v>16.07565011820331</v>
      </c>
      <c r="E38" s="36">
        <f>H10/SUM(B10-G10)*100</f>
        <v>64.302600472813239</v>
      </c>
      <c r="F38" s="36">
        <f>K10/SUM(B10-J10)*100</f>
        <v>0</v>
      </c>
      <c r="G38" s="36">
        <f>O10/SUM(B10-N10)*100</f>
        <v>0</v>
      </c>
      <c r="H38" s="36">
        <f>R10/SUM(B10-Q10)*100</f>
        <v>0</v>
      </c>
      <c r="I38" s="36">
        <f>U10/SUM(B10-T10)*100</f>
        <v>0</v>
      </c>
      <c r="J38" s="36">
        <f>X10/SUM(B10-W10)*100</f>
        <v>0</v>
      </c>
      <c r="K38" s="36">
        <f>AA10/SUM(B10-Z10)*100</f>
        <v>0</v>
      </c>
      <c r="L38" s="37">
        <f>AD10/SUM(B10-AC10)*100</f>
        <v>0</v>
      </c>
    </row>
    <row r="39" spans="1:12">
      <c r="A39" s="95">
        <f>A38</f>
        <v>202108</v>
      </c>
      <c r="B39" s="33" t="s">
        <v>334</v>
      </c>
      <c r="C39" s="33">
        <f>C37</f>
        <v>423</v>
      </c>
      <c r="D39" s="38">
        <f>100-SUM(D37,D38)</f>
        <v>6.6193853427895988</v>
      </c>
      <c r="E39" s="38">
        <f>100-SUM(E37,E38)</f>
        <v>8.983451536643031</v>
      </c>
      <c r="F39" s="36">
        <v>0</v>
      </c>
      <c r="G39" s="40">
        <v>0</v>
      </c>
      <c r="H39" s="40">
        <v>0</v>
      </c>
      <c r="I39" s="40">
        <v>0</v>
      </c>
      <c r="J39" s="40">
        <v>0</v>
      </c>
      <c r="K39" s="40">
        <v>0</v>
      </c>
      <c r="L39" s="39">
        <v>0</v>
      </c>
    </row>
    <row r="40" spans="1:12">
      <c r="A40" s="94">
        <f>A11</f>
        <v>202208</v>
      </c>
      <c r="B40" t="s">
        <v>332</v>
      </c>
      <c r="C40">
        <f>VLOOKUP(A40,$A$3:$B$12,2,FALSE)</f>
        <v>442</v>
      </c>
      <c r="D40" s="36">
        <f>F11/SUM(B11-D11)*100</f>
        <v>78.280542986425345</v>
      </c>
      <c r="E40" s="34">
        <f>I11/SUM(B11-G11)*100</f>
        <v>0</v>
      </c>
      <c r="F40" s="34">
        <f>M11/SUM(B11-K11)*100</f>
        <v>0</v>
      </c>
      <c r="G40" s="34">
        <f>P11/SUM(B11-N11)*100</f>
        <v>0</v>
      </c>
      <c r="H40" s="34">
        <f>S11/SUM(B11-Q11)*100</f>
        <v>0</v>
      </c>
      <c r="I40" s="34">
        <f>V11/SUM(B11-T11)*100</f>
        <v>0</v>
      </c>
      <c r="J40" s="34">
        <f>Y11/SUM(B11-W11)*100</f>
        <v>0</v>
      </c>
      <c r="K40" s="34">
        <f>AB11/SUM(B11-Z11)*100</f>
        <v>0</v>
      </c>
      <c r="L40" s="35">
        <f>AE11/SUM(B11-AC11)*100</f>
        <v>0</v>
      </c>
    </row>
    <row r="41" spans="1:12">
      <c r="A41" s="94">
        <f>A40</f>
        <v>202208</v>
      </c>
      <c r="B41" t="s">
        <v>333</v>
      </c>
      <c r="C41">
        <f>C40</f>
        <v>442</v>
      </c>
      <c r="D41" s="36">
        <f>E11/SUM(B11-D11)*100</f>
        <v>14.705882352941178</v>
      </c>
      <c r="E41" s="36">
        <f>H11/SUM(B11-G11)*100</f>
        <v>0</v>
      </c>
      <c r="F41" s="36">
        <f>L11/SUM(B11-K11)*100</f>
        <v>0</v>
      </c>
      <c r="G41" s="36">
        <f>O11/SUM(B11-N11)*100</f>
        <v>0</v>
      </c>
      <c r="H41" s="36">
        <f>R11/SUM(B11-Q11)*100</f>
        <v>0</v>
      </c>
      <c r="I41" s="36">
        <f>U11/SUM(B11-T11)*100</f>
        <v>0</v>
      </c>
      <c r="J41" s="36">
        <f>X11/SUM(B11-W11)*100</f>
        <v>0</v>
      </c>
      <c r="K41" s="36">
        <f>AA11/SUM(B11-Z11)*100</f>
        <v>0</v>
      </c>
      <c r="L41" s="37">
        <f>AD11/SUM(B11-AC11)*100</f>
        <v>0</v>
      </c>
    </row>
    <row r="42" spans="1:12">
      <c r="A42" s="95">
        <f>A41</f>
        <v>202208</v>
      </c>
      <c r="B42" s="33" t="s">
        <v>334</v>
      </c>
      <c r="C42" s="33">
        <f>C40</f>
        <v>442</v>
      </c>
      <c r="D42" s="38">
        <f>100-SUM(D40,D41)</f>
        <v>7.0135746606334806</v>
      </c>
      <c r="E42" s="38">
        <v>0</v>
      </c>
      <c r="F42" s="40">
        <v>0</v>
      </c>
      <c r="G42" s="40">
        <v>0</v>
      </c>
      <c r="H42" s="40">
        <v>0</v>
      </c>
      <c r="I42" s="40">
        <v>0</v>
      </c>
      <c r="J42" s="40">
        <v>0</v>
      </c>
      <c r="K42" s="40">
        <v>0</v>
      </c>
      <c r="L42" s="39">
        <v>0</v>
      </c>
    </row>
  </sheetData>
  <conditionalFormatting sqref="D16:L42">
    <cfRule type="cellIs" dxfId="0" priority="2"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2225-B288-445C-AAF6-08408716B526}">
  <sheetPr>
    <tabColor rgb="FF0070C0"/>
  </sheetPr>
  <dimension ref="A1:X41"/>
  <sheetViews>
    <sheetView workbookViewId="0"/>
  </sheetViews>
  <sheetFormatPr defaultRowHeight="15"/>
  <cols>
    <col min="14" max="14" width="30.5703125" bestFit="1" customWidth="1"/>
  </cols>
  <sheetData>
    <row r="1" spans="1:24">
      <c r="A1" s="13" t="s">
        <v>17</v>
      </c>
      <c r="B1" s="13" t="s">
        <v>18</v>
      </c>
      <c r="C1" t="s">
        <v>19</v>
      </c>
      <c r="D1" t="s">
        <v>20</v>
      </c>
      <c r="E1" t="s">
        <v>21</v>
      </c>
      <c r="F1" t="s">
        <v>22</v>
      </c>
      <c r="G1" t="s">
        <v>23</v>
      </c>
      <c r="H1" t="s">
        <v>24</v>
      </c>
      <c r="I1" t="s">
        <v>25</v>
      </c>
      <c r="J1" t="s">
        <v>26</v>
      </c>
      <c r="K1" t="s">
        <v>27</v>
      </c>
      <c r="L1" t="s">
        <v>28</v>
      </c>
      <c r="N1" t="s">
        <v>228</v>
      </c>
    </row>
    <row r="2" spans="1:24">
      <c r="A2" s="13" t="s">
        <v>29</v>
      </c>
      <c r="B2" s="13" t="s">
        <v>30</v>
      </c>
      <c r="C2" t="s">
        <v>31</v>
      </c>
      <c r="D2" t="s">
        <v>31</v>
      </c>
      <c r="E2" t="s">
        <v>31</v>
      </c>
      <c r="F2" t="s">
        <v>31</v>
      </c>
      <c r="G2" t="s">
        <v>31</v>
      </c>
      <c r="H2" t="s">
        <v>31</v>
      </c>
      <c r="I2" t="s">
        <v>31</v>
      </c>
      <c r="J2" t="s">
        <v>31</v>
      </c>
      <c r="K2" t="s">
        <v>31</v>
      </c>
      <c r="L2" t="s">
        <v>31</v>
      </c>
      <c r="N2" t="s">
        <v>229</v>
      </c>
      <c r="O2" t="s">
        <v>230</v>
      </c>
      <c r="P2" t="s">
        <v>231</v>
      </c>
      <c r="Q2" t="s">
        <v>232</v>
      </c>
      <c r="R2" t="s">
        <v>233</v>
      </c>
      <c r="S2" t="s">
        <v>234</v>
      </c>
      <c r="T2" t="s">
        <v>235</v>
      </c>
      <c r="U2" t="s">
        <v>236</v>
      </c>
      <c r="V2" t="s">
        <v>310</v>
      </c>
      <c r="W2" t="s">
        <v>383</v>
      </c>
      <c r="X2" t="s">
        <v>463</v>
      </c>
    </row>
    <row r="3" spans="1:24">
      <c r="A3" s="13">
        <v>0</v>
      </c>
      <c r="B3" s="13" t="s">
        <v>32</v>
      </c>
      <c r="C3">
        <v>0</v>
      </c>
      <c r="D3">
        <v>1</v>
      </c>
      <c r="E3">
        <v>0</v>
      </c>
      <c r="F3">
        <v>0</v>
      </c>
      <c r="G3">
        <v>0</v>
      </c>
      <c r="H3">
        <v>0</v>
      </c>
      <c r="I3">
        <v>0</v>
      </c>
      <c r="J3">
        <v>0</v>
      </c>
      <c r="K3">
        <v>2</v>
      </c>
      <c r="L3">
        <v>0</v>
      </c>
      <c r="N3" t="s">
        <v>238</v>
      </c>
      <c r="O3">
        <f>C$5</f>
        <v>3</v>
      </c>
      <c r="P3">
        <f t="shared" ref="P3:X3" si="0">D$5</f>
        <v>3</v>
      </c>
      <c r="Q3">
        <f t="shared" si="0"/>
        <v>4</v>
      </c>
      <c r="R3">
        <f t="shared" si="0"/>
        <v>1</v>
      </c>
      <c r="S3">
        <f t="shared" si="0"/>
        <v>1</v>
      </c>
      <c r="T3">
        <f t="shared" si="0"/>
        <v>0</v>
      </c>
      <c r="U3">
        <f t="shared" si="0"/>
        <v>1</v>
      </c>
      <c r="V3">
        <f t="shared" si="0"/>
        <v>4</v>
      </c>
      <c r="W3">
        <f t="shared" si="0"/>
        <v>4</v>
      </c>
      <c r="X3">
        <f t="shared" si="0"/>
        <v>0</v>
      </c>
    </row>
    <row r="4" spans="1:24">
      <c r="B4" s="13" t="s">
        <v>33</v>
      </c>
      <c r="C4">
        <v>3</v>
      </c>
      <c r="D4">
        <v>2</v>
      </c>
      <c r="E4">
        <v>4</v>
      </c>
      <c r="F4">
        <v>1</v>
      </c>
      <c r="G4">
        <v>1</v>
      </c>
      <c r="H4">
        <v>0</v>
      </c>
      <c r="I4">
        <v>1</v>
      </c>
      <c r="J4">
        <v>4</v>
      </c>
      <c r="K4">
        <v>2</v>
      </c>
      <c r="L4">
        <v>0</v>
      </c>
      <c r="N4" t="s">
        <v>239</v>
      </c>
      <c r="O4">
        <f t="shared" ref="O4:X4" si="1">C$9</f>
        <v>0</v>
      </c>
      <c r="P4">
        <f t="shared" si="1"/>
        <v>0</v>
      </c>
      <c r="Q4">
        <f t="shared" si="1"/>
        <v>0</v>
      </c>
      <c r="R4">
        <f t="shared" si="1"/>
        <v>0</v>
      </c>
      <c r="S4">
        <f t="shared" si="1"/>
        <v>0</v>
      </c>
      <c r="T4">
        <f t="shared" si="1"/>
        <v>0</v>
      </c>
      <c r="U4">
        <f t="shared" si="1"/>
        <v>0</v>
      </c>
      <c r="V4">
        <f t="shared" si="1"/>
        <v>0</v>
      </c>
      <c r="W4">
        <f t="shared" si="1"/>
        <v>1</v>
      </c>
      <c r="X4">
        <f t="shared" si="1"/>
        <v>0</v>
      </c>
    </row>
    <row r="5" spans="1:24">
      <c r="B5" s="13" t="s">
        <v>34</v>
      </c>
      <c r="C5">
        <v>3</v>
      </c>
      <c r="D5">
        <v>3</v>
      </c>
      <c r="E5">
        <v>4</v>
      </c>
      <c r="F5">
        <v>1</v>
      </c>
      <c r="G5">
        <v>1</v>
      </c>
      <c r="H5">
        <v>0</v>
      </c>
      <c r="I5">
        <v>1</v>
      </c>
      <c r="J5">
        <v>4</v>
      </c>
      <c r="K5">
        <v>4</v>
      </c>
      <c r="L5">
        <v>0</v>
      </c>
      <c r="N5" t="s">
        <v>240</v>
      </c>
      <c r="O5">
        <f t="shared" ref="O5:X5" si="2">C$13</f>
        <v>3</v>
      </c>
      <c r="P5">
        <f t="shared" si="2"/>
        <v>1</v>
      </c>
      <c r="Q5">
        <f t="shared" si="2"/>
        <v>3</v>
      </c>
      <c r="R5">
        <f t="shared" si="2"/>
        <v>1</v>
      </c>
      <c r="S5">
        <f t="shared" si="2"/>
        <v>1</v>
      </c>
      <c r="T5">
        <f t="shared" si="2"/>
        <v>1</v>
      </c>
      <c r="U5">
        <f t="shared" si="2"/>
        <v>1</v>
      </c>
      <c r="V5">
        <f t="shared" si="2"/>
        <v>2</v>
      </c>
      <c r="W5">
        <f t="shared" si="2"/>
        <v>1</v>
      </c>
      <c r="X5">
        <f t="shared" si="2"/>
        <v>3</v>
      </c>
    </row>
    <row r="6" spans="1:24">
      <c r="N6" t="s">
        <v>241</v>
      </c>
      <c r="O6">
        <f>C$17</f>
        <v>1</v>
      </c>
      <c r="P6">
        <f t="shared" ref="P6:X6" si="3">D$17</f>
        <v>2</v>
      </c>
      <c r="Q6">
        <f t="shared" si="3"/>
        <v>1</v>
      </c>
      <c r="R6">
        <f t="shared" si="3"/>
        <v>2</v>
      </c>
      <c r="S6">
        <f t="shared" si="3"/>
        <v>0</v>
      </c>
      <c r="T6">
        <f t="shared" si="3"/>
        <v>2</v>
      </c>
      <c r="U6">
        <f t="shared" si="3"/>
        <v>0</v>
      </c>
      <c r="V6">
        <f t="shared" si="3"/>
        <v>5</v>
      </c>
      <c r="W6">
        <f t="shared" si="3"/>
        <v>5</v>
      </c>
      <c r="X6">
        <f t="shared" si="3"/>
        <v>4</v>
      </c>
    </row>
    <row r="7" spans="1:24">
      <c r="A7" s="13">
        <v>1</v>
      </c>
      <c r="B7" s="13" t="s">
        <v>32</v>
      </c>
      <c r="C7">
        <v>0</v>
      </c>
      <c r="D7">
        <v>0</v>
      </c>
      <c r="E7">
        <v>0</v>
      </c>
      <c r="F7">
        <v>0</v>
      </c>
      <c r="G7">
        <v>0</v>
      </c>
      <c r="H7">
        <v>0</v>
      </c>
      <c r="I7">
        <v>0</v>
      </c>
      <c r="J7">
        <v>0</v>
      </c>
      <c r="K7">
        <v>0</v>
      </c>
      <c r="L7">
        <v>0</v>
      </c>
      <c r="N7" t="s">
        <v>242</v>
      </c>
      <c r="O7">
        <f>C$21</f>
        <v>0</v>
      </c>
      <c r="P7">
        <f t="shared" ref="P7:X7" si="4">D$21</f>
        <v>3</v>
      </c>
      <c r="Q7">
        <f t="shared" si="4"/>
        <v>6</v>
      </c>
      <c r="R7">
        <f t="shared" si="4"/>
        <v>1</v>
      </c>
      <c r="S7">
        <f t="shared" si="4"/>
        <v>2</v>
      </c>
      <c r="T7">
        <f t="shared" si="4"/>
        <v>0</v>
      </c>
      <c r="U7">
        <f t="shared" si="4"/>
        <v>0</v>
      </c>
      <c r="V7">
        <f t="shared" si="4"/>
        <v>1</v>
      </c>
      <c r="W7">
        <f t="shared" si="4"/>
        <v>3</v>
      </c>
      <c r="X7">
        <f t="shared" si="4"/>
        <v>4</v>
      </c>
    </row>
    <row r="8" spans="1:24">
      <c r="B8" s="13" t="s">
        <v>33</v>
      </c>
      <c r="C8">
        <v>0</v>
      </c>
      <c r="D8">
        <v>0</v>
      </c>
      <c r="E8">
        <v>0</v>
      </c>
      <c r="F8">
        <v>0</v>
      </c>
      <c r="G8">
        <v>0</v>
      </c>
      <c r="H8">
        <v>0</v>
      </c>
      <c r="I8">
        <v>0</v>
      </c>
      <c r="J8">
        <v>0</v>
      </c>
      <c r="K8">
        <v>1</v>
      </c>
      <c r="L8">
        <v>0</v>
      </c>
      <c r="N8" t="s">
        <v>243</v>
      </c>
      <c r="O8">
        <f>C$25</f>
        <v>61</v>
      </c>
      <c r="P8">
        <f t="shared" ref="P8:X8" si="5">D$25</f>
        <v>65</v>
      </c>
      <c r="Q8">
        <f t="shared" si="5"/>
        <v>62</v>
      </c>
      <c r="R8">
        <f t="shared" si="5"/>
        <v>44</v>
      </c>
      <c r="S8">
        <f t="shared" si="5"/>
        <v>52</v>
      </c>
      <c r="T8">
        <f t="shared" si="5"/>
        <v>16</v>
      </c>
      <c r="U8">
        <f t="shared" si="5"/>
        <v>14</v>
      </c>
      <c r="V8">
        <f t="shared" si="5"/>
        <v>37</v>
      </c>
      <c r="W8">
        <f t="shared" si="5"/>
        <v>80</v>
      </c>
      <c r="X8">
        <f t="shared" si="5"/>
        <v>79</v>
      </c>
    </row>
    <row r="9" spans="1:24">
      <c r="B9" s="13" t="s">
        <v>34</v>
      </c>
      <c r="C9">
        <v>0</v>
      </c>
      <c r="D9">
        <v>0</v>
      </c>
      <c r="E9">
        <v>0</v>
      </c>
      <c r="F9">
        <v>0</v>
      </c>
      <c r="G9">
        <v>0</v>
      </c>
      <c r="H9">
        <v>0</v>
      </c>
      <c r="I9">
        <v>0</v>
      </c>
      <c r="J9">
        <v>0</v>
      </c>
      <c r="K9">
        <v>1</v>
      </c>
      <c r="L9">
        <v>0</v>
      </c>
      <c r="N9" t="s">
        <v>244</v>
      </c>
      <c r="O9">
        <f>C$29</f>
        <v>0</v>
      </c>
      <c r="P9">
        <f t="shared" ref="P9:X9" si="6">D$29</f>
        <v>2</v>
      </c>
      <c r="Q9">
        <f t="shared" si="6"/>
        <v>3</v>
      </c>
      <c r="R9">
        <f t="shared" si="6"/>
        <v>2</v>
      </c>
      <c r="S9">
        <f t="shared" si="6"/>
        <v>0</v>
      </c>
      <c r="T9">
        <f t="shared" si="6"/>
        <v>1</v>
      </c>
      <c r="U9">
        <f t="shared" si="6"/>
        <v>1</v>
      </c>
      <c r="V9">
        <f t="shared" si="6"/>
        <v>1</v>
      </c>
      <c r="W9">
        <f t="shared" si="6"/>
        <v>0</v>
      </c>
      <c r="X9">
        <f t="shared" si="6"/>
        <v>3</v>
      </c>
    </row>
    <row r="10" spans="1:24">
      <c r="N10" t="s">
        <v>245</v>
      </c>
      <c r="O10">
        <f>C$33</f>
        <v>68</v>
      </c>
      <c r="P10">
        <f t="shared" ref="P10:X10" si="7">D$33</f>
        <v>76</v>
      </c>
      <c r="Q10">
        <f t="shared" si="7"/>
        <v>79</v>
      </c>
      <c r="R10">
        <f t="shared" si="7"/>
        <v>51</v>
      </c>
      <c r="S10">
        <f t="shared" si="7"/>
        <v>56</v>
      </c>
      <c r="T10">
        <f t="shared" si="7"/>
        <v>20</v>
      </c>
      <c r="U10">
        <f t="shared" si="7"/>
        <v>17</v>
      </c>
      <c r="V10">
        <f t="shared" si="7"/>
        <v>50</v>
      </c>
      <c r="W10">
        <f t="shared" si="7"/>
        <v>94</v>
      </c>
      <c r="X10">
        <f t="shared" si="7"/>
        <v>93</v>
      </c>
    </row>
    <row r="11" spans="1:24">
      <c r="A11" s="13">
        <v>2</v>
      </c>
      <c r="B11" s="13" t="s">
        <v>32</v>
      </c>
      <c r="C11">
        <v>1</v>
      </c>
      <c r="D11">
        <v>0</v>
      </c>
      <c r="E11">
        <v>0</v>
      </c>
      <c r="F11">
        <v>0</v>
      </c>
      <c r="G11">
        <v>0</v>
      </c>
      <c r="H11">
        <v>1</v>
      </c>
      <c r="I11">
        <v>1</v>
      </c>
      <c r="J11">
        <v>1</v>
      </c>
      <c r="K11">
        <v>1</v>
      </c>
      <c r="L11">
        <v>0</v>
      </c>
      <c r="N11" t="s">
        <v>246</v>
      </c>
      <c r="O11">
        <f>C$37</f>
        <v>24</v>
      </c>
      <c r="P11">
        <f t="shared" ref="P11:X11" si="8">D$37</f>
        <v>26</v>
      </c>
      <c r="Q11">
        <f t="shared" si="8"/>
        <v>55</v>
      </c>
      <c r="R11">
        <f t="shared" si="8"/>
        <v>61</v>
      </c>
      <c r="S11">
        <f t="shared" si="8"/>
        <v>63</v>
      </c>
      <c r="T11">
        <f t="shared" si="8"/>
        <v>48</v>
      </c>
      <c r="U11">
        <f t="shared" si="8"/>
        <v>33</v>
      </c>
      <c r="V11">
        <f t="shared" si="8"/>
        <v>55</v>
      </c>
      <c r="W11">
        <f t="shared" si="8"/>
        <v>30</v>
      </c>
      <c r="X11">
        <f t="shared" si="8"/>
        <v>44</v>
      </c>
    </row>
    <row r="12" spans="1:24">
      <c r="B12" s="13" t="s">
        <v>33</v>
      </c>
      <c r="C12">
        <v>2</v>
      </c>
      <c r="D12">
        <v>1</v>
      </c>
      <c r="E12">
        <v>3</v>
      </c>
      <c r="F12">
        <v>1</v>
      </c>
      <c r="G12">
        <v>1</v>
      </c>
      <c r="H12">
        <v>0</v>
      </c>
      <c r="I12">
        <v>0</v>
      </c>
      <c r="J12">
        <v>1</v>
      </c>
      <c r="K12">
        <v>0</v>
      </c>
      <c r="L12">
        <v>3</v>
      </c>
      <c r="N12" t="s">
        <v>247</v>
      </c>
      <c r="O12">
        <f>C$41</f>
        <v>92</v>
      </c>
      <c r="P12">
        <f t="shared" ref="P12:X12" si="9">D$41</f>
        <v>102</v>
      </c>
      <c r="Q12">
        <f t="shared" si="9"/>
        <v>134</v>
      </c>
      <c r="R12">
        <f t="shared" si="9"/>
        <v>112</v>
      </c>
      <c r="S12">
        <f t="shared" si="9"/>
        <v>119</v>
      </c>
      <c r="T12">
        <f t="shared" si="9"/>
        <v>68</v>
      </c>
      <c r="U12">
        <f t="shared" si="9"/>
        <v>50</v>
      </c>
      <c r="V12">
        <f t="shared" si="9"/>
        <v>105</v>
      </c>
      <c r="W12">
        <f t="shared" si="9"/>
        <v>124</v>
      </c>
      <c r="X12">
        <f t="shared" si="9"/>
        <v>137</v>
      </c>
    </row>
    <row r="13" spans="1:24">
      <c r="B13" s="13" t="s">
        <v>34</v>
      </c>
      <c r="C13">
        <v>3</v>
      </c>
      <c r="D13">
        <v>1</v>
      </c>
      <c r="E13">
        <v>3</v>
      </c>
      <c r="F13">
        <v>1</v>
      </c>
      <c r="G13">
        <v>1</v>
      </c>
      <c r="H13">
        <v>1</v>
      </c>
      <c r="I13">
        <v>1</v>
      </c>
      <c r="J13">
        <v>2</v>
      </c>
      <c r="K13">
        <v>1</v>
      </c>
      <c r="L13">
        <v>3</v>
      </c>
    </row>
    <row r="14" spans="1:24">
      <c r="N14" t="s">
        <v>257</v>
      </c>
    </row>
    <row r="15" spans="1:24">
      <c r="A15" s="13">
        <v>3</v>
      </c>
      <c r="B15" s="13" t="s">
        <v>32</v>
      </c>
      <c r="C15">
        <v>0</v>
      </c>
      <c r="D15">
        <v>2</v>
      </c>
      <c r="E15">
        <v>1</v>
      </c>
      <c r="F15">
        <v>0</v>
      </c>
      <c r="G15">
        <v>0</v>
      </c>
      <c r="H15">
        <v>1</v>
      </c>
      <c r="I15">
        <v>0</v>
      </c>
      <c r="J15">
        <v>0</v>
      </c>
      <c r="K15">
        <v>5</v>
      </c>
      <c r="L15">
        <v>1</v>
      </c>
      <c r="O15" t="s">
        <v>259</v>
      </c>
      <c r="P15" t="s">
        <v>260</v>
      </c>
      <c r="Q15" t="s">
        <v>261</v>
      </c>
    </row>
    <row r="16" spans="1:24">
      <c r="B16" s="13" t="s">
        <v>33</v>
      </c>
      <c r="C16">
        <v>1</v>
      </c>
      <c r="D16">
        <v>0</v>
      </c>
      <c r="E16">
        <v>0</v>
      </c>
      <c r="F16">
        <v>2</v>
      </c>
      <c r="G16">
        <v>0</v>
      </c>
      <c r="H16">
        <v>1</v>
      </c>
      <c r="I16">
        <v>0</v>
      </c>
      <c r="J16">
        <v>5</v>
      </c>
      <c r="K16">
        <v>0</v>
      </c>
      <c r="L16">
        <v>3</v>
      </c>
      <c r="N16" t="s">
        <v>468</v>
      </c>
      <c r="O16" s="20">
        <f>P16/P18</f>
        <v>0.32116788321167883</v>
      </c>
      <c r="P16">
        <f>L39</f>
        <v>44</v>
      </c>
      <c r="Q16" s="20">
        <f>O16-0.04</f>
        <v>0.28116788321167885</v>
      </c>
    </row>
    <row r="17" spans="1:17">
      <c r="B17" s="13" t="s">
        <v>34</v>
      </c>
      <c r="C17">
        <v>1</v>
      </c>
      <c r="D17">
        <v>2</v>
      </c>
      <c r="E17">
        <v>1</v>
      </c>
      <c r="F17">
        <v>2</v>
      </c>
      <c r="G17">
        <v>0</v>
      </c>
      <c r="H17">
        <v>2</v>
      </c>
      <c r="I17">
        <v>0</v>
      </c>
      <c r="J17">
        <v>5</v>
      </c>
      <c r="K17">
        <v>5</v>
      </c>
      <c r="L17">
        <v>4</v>
      </c>
      <c r="N17" t="s">
        <v>469</v>
      </c>
      <c r="O17" s="20">
        <f>P17/P18</f>
        <v>0.67883211678832112</v>
      </c>
      <c r="P17">
        <f>L40</f>
        <v>93</v>
      </c>
      <c r="Q17" s="20">
        <f>O17-0.04</f>
        <v>0.63883211678832108</v>
      </c>
    </row>
    <row r="18" spans="1:17">
      <c r="N18" t="s">
        <v>200</v>
      </c>
      <c r="O18" s="20">
        <f>P18/P18</f>
        <v>1</v>
      </c>
      <c r="P18">
        <f>L41</f>
        <v>137</v>
      </c>
      <c r="Q18" s="20"/>
    </row>
    <row r="19" spans="1:17">
      <c r="A19" s="13">
        <v>4</v>
      </c>
      <c r="B19" s="13" t="s">
        <v>32</v>
      </c>
      <c r="C19">
        <v>0</v>
      </c>
      <c r="D19">
        <v>1</v>
      </c>
      <c r="E19">
        <v>2</v>
      </c>
      <c r="F19">
        <v>1</v>
      </c>
      <c r="G19">
        <v>0</v>
      </c>
      <c r="H19">
        <v>0</v>
      </c>
      <c r="I19">
        <v>0</v>
      </c>
      <c r="J19">
        <v>1</v>
      </c>
      <c r="K19">
        <v>1</v>
      </c>
      <c r="L19">
        <v>2</v>
      </c>
    </row>
    <row r="20" spans="1:17">
      <c r="B20" s="13" t="s">
        <v>33</v>
      </c>
      <c r="C20">
        <v>0</v>
      </c>
      <c r="D20">
        <v>2</v>
      </c>
      <c r="E20">
        <v>4</v>
      </c>
      <c r="F20">
        <v>0</v>
      </c>
      <c r="G20">
        <v>2</v>
      </c>
      <c r="H20">
        <v>0</v>
      </c>
      <c r="I20">
        <v>0</v>
      </c>
      <c r="J20">
        <v>0</v>
      </c>
      <c r="K20">
        <v>2</v>
      </c>
      <c r="L20">
        <v>2</v>
      </c>
      <c r="N20" t="s">
        <v>262</v>
      </c>
    </row>
    <row r="21" spans="1:17">
      <c r="B21" s="13" t="s">
        <v>34</v>
      </c>
      <c r="C21">
        <v>0</v>
      </c>
      <c r="D21">
        <v>3</v>
      </c>
      <c r="E21">
        <v>6</v>
      </c>
      <c r="F21">
        <v>1</v>
      </c>
      <c r="G21">
        <v>2</v>
      </c>
      <c r="H21">
        <v>0</v>
      </c>
      <c r="I21">
        <v>0</v>
      </c>
      <c r="J21">
        <v>1</v>
      </c>
      <c r="K21">
        <v>3</v>
      </c>
      <c r="L21">
        <v>4</v>
      </c>
      <c r="N21" t="s">
        <v>229</v>
      </c>
      <c r="O21" t="s">
        <v>463</v>
      </c>
    </row>
    <row r="22" spans="1:17">
      <c r="N22" t="s">
        <v>238</v>
      </c>
      <c r="O22">
        <f>$X3</f>
        <v>0</v>
      </c>
    </row>
    <row r="23" spans="1:17">
      <c r="A23" s="13">
        <v>5</v>
      </c>
      <c r="B23" s="13" t="s">
        <v>32</v>
      </c>
      <c r="C23">
        <v>19</v>
      </c>
      <c r="D23">
        <v>24</v>
      </c>
      <c r="E23">
        <v>27</v>
      </c>
      <c r="F23">
        <v>21</v>
      </c>
      <c r="G23">
        <v>19</v>
      </c>
      <c r="H23">
        <v>7</v>
      </c>
      <c r="I23">
        <v>6</v>
      </c>
      <c r="J23">
        <v>9</v>
      </c>
      <c r="K23">
        <v>29</v>
      </c>
      <c r="L23">
        <v>30</v>
      </c>
      <c r="N23" t="s">
        <v>239</v>
      </c>
      <c r="O23">
        <f t="shared" ref="O23:O28" si="10">$X4</f>
        <v>0</v>
      </c>
    </row>
    <row r="24" spans="1:17">
      <c r="B24" s="13" t="s">
        <v>33</v>
      </c>
      <c r="C24">
        <v>42</v>
      </c>
      <c r="D24">
        <v>41</v>
      </c>
      <c r="E24">
        <v>35</v>
      </c>
      <c r="F24">
        <v>23</v>
      </c>
      <c r="G24">
        <v>33</v>
      </c>
      <c r="H24">
        <v>9</v>
      </c>
      <c r="I24">
        <v>8</v>
      </c>
      <c r="J24">
        <v>28</v>
      </c>
      <c r="K24">
        <v>51</v>
      </c>
      <c r="L24">
        <v>49</v>
      </c>
      <c r="N24" t="s">
        <v>240</v>
      </c>
      <c r="O24">
        <f t="shared" si="10"/>
        <v>3</v>
      </c>
    </row>
    <row r="25" spans="1:17">
      <c r="B25" s="13" t="s">
        <v>34</v>
      </c>
      <c r="C25">
        <v>61</v>
      </c>
      <c r="D25">
        <v>65</v>
      </c>
      <c r="E25">
        <v>62</v>
      </c>
      <c r="F25">
        <v>44</v>
      </c>
      <c r="G25">
        <v>52</v>
      </c>
      <c r="H25">
        <v>16</v>
      </c>
      <c r="I25">
        <v>14</v>
      </c>
      <c r="J25">
        <v>37</v>
      </c>
      <c r="K25">
        <v>80</v>
      </c>
      <c r="L25">
        <v>79</v>
      </c>
      <c r="N25" t="s">
        <v>241</v>
      </c>
      <c r="O25">
        <f t="shared" si="10"/>
        <v>4</v>
      </c>
    </row>
    <row r="26" spans="1:17">
      <c r="N26" t="s">
        <v>242</v>
      </c>
      <c r="O26">
        <f t="shared" si="10"/>
        <v>4</v>
      </c>
    </row>
    <row r="27" spans="1:17">
      <c r="A27" s="13">
        <v>7</v>
      </c>
      <c r="B27" s="13" t="s">
        <v>32</v>
      </c>
      <c r="C27">
        <v>0</v>
      </c>
      <c r="D27">
        <v>2</v>
      </c>
      <c r="E27">
        <v>2</v>
      </c>
      <c r="F27">
        <v>1</v>
      </c>
      <c r="G27">
        <v>0</v>
      </c>
      <c r="H27">
        <v>1</v>
      </c>
      <c r="I27">
        <v>0</v>
      </c>
      <c r="J27">
        <v>0</v>
      </c>
      <c r="K27">
        <v>0</v>
      </c>
      <c r="L27">
        <v>2</v>
      </c>
      <c r="N27" t="s">
        <v>243</v>
      </c>
      <c r="O27">
        <f t="shared" si="10"/>
        <v>79</v>
      </c>
    </row>
    <row r="28" spans="1:17">
      <c r="B28" s="13" t="s">
        <v>33</v>
      </c>
      <c r="C28">
        <v>0</v>
      </c>
      <c r="D28">
        <v>0</v>
      </c>
      <c r="E28">
        <v>1</v>
      </c>
      <c r="F28">
        <v>1</v>
      </c>
      <c r="G28">
        <v>0</v>
      </c>
      <c r="H28">
        <v>0</v>
      </c>
      <c r="I28">
        <v>1</v>
      </c>
      <c r="J28">
        <v>1</v>
      </c>
      <c r="K28">
        <v>0</v>
      </c>
      <c r="L28">
        <v>1</v>
      </c>
      <c r="N28" t="s">
        <v>244</v>
      </c>
      <c r="O28">
        <f t="shared" si="10"/>
        <v>3</v>
      </c>
    </row>
    <row r="29" spans="1:17">
      <c r="B29" s="13" t="s">
        <v>34</v>
      </c>
      <c r="C29">
        <v>0</v>
      </c>
      <c r="D29">
        <v>2</v>
      </c>
      <c r="E29">
        <v>3</v>
      </c>
      <c r="F29">
        <v>2</v>
      </c>
      <c r="G29">
        <v>0</v>
      </c>
      <c r="H29">
        <v>1</v>
      </c>
      <c r="I29">
        <v>1</v>
      </c>
      <c r="J29">
        <v>1</v>
      </c>
      <c r="K29">
        <v>0</v>
      </c>
      <c r="L29">
        <v>3</v>
      </c>
    </row>
    <row r="31" spans="1:17">
      <c r="A31" s="13" t="s">
        <v>35</v>
      </c>
      <c r="B31" s="13" t="s">
        <v>32</v>
      </c>
      <c r="C31">
        <v>20</v>
      </c>
      <c r="D31">
        <v>30</v>
      </c>
      <c r="E31">
        <v>32</v>
      </c>
      <c r="F31">
        <v>23</v>
      </c>
      <c r="G31">
        <v>19</v>
      </c>
      <c r="H31">
        <v>10</v>
      </c>
      <c r="I31">
        <v>7</v>
      </c>
      <c r="J31">
        <v>11</v>
      </c>
      <c r="K31">
        <v>38</v>
      </c>
      <c r="L31">
        <v>35</v>
      </c>
    </row>
    <row r="32" spans="1:17">
      <c r="B32" s="13" t="s">
        <v>33</v>
      </c>
      <c r="C32">
        <v>48</v>
      </c>
      <c r="D32">
        <v>46</v>
      </c>
      <c r="E32">
        <v>47</v>
      </c>
      <c r="F32">
        <v>28</v>
      </c>
      <c r="G32">
        <v>37</v>
      </c>
      <c r="H32">
        <v>10</v>
      </c>
      <c r="I32">
        <v>10</v>
      </c>
      <c r="J32">
        <v>39</v>
      </c>
      <c r="K32">
        <v>56</v>
      </c>
      <c r="L32">
        <v>58</v>
      </c>
    </row>
    <row r="33" spans="1:12">
      <c r="B33" s="13" t="s">
        <v>34</v>
      </c>
      <c r="C33">
        <v>68</v>
      </c>
      <c r="D33">
        <v>76</v>
      </c>
      <c r="E33">
        <v>79</v>
      </c>
      <c r="F33">
        <v>51</v>
      </c>
      <c r="G33">
        <v>56</v>
      </c>
      <c r="H33">
        <v>20</v>
      </c>
      <c r="I33">
        <v>17</v>
      </c>
      <c r="J33">
        <v>50</v>
      </c>
      <c r="K33">
        <v>94</v>
      </c>
      <c r="L33">
        <v>93</v>
      </c>
    </row>
    <row r="35" spans="1:12">
      <c r="A35" s="13">
        <v>6</v>
      </c>
      <c r="B35" s="13" t="s">
        <v>32</v>
      </c>
      <c r="C35">
        <v>2</v>
      </c>
      <c r="D35">
        <v>4</v>
      </c>
      <c r="E35">
        <v>5</v>
      </c>
      <c r="F35">
        <v>13</v>
      </c>
      <c r="G35">
        <v>4</v>
      </c>
      <c r="H35">
        <v>5</v>
      </c>
      <c r="I35">
        <v>6</v>
      </c>
      <c r="J35">
        <v>9</v>
      </c>
      <c r="K35">
        <v>5</v>
      </c>
      <c r="L35">
        <v>9</v>
      </c>
    </row>
    <row r="36" spans="1:12">
      <c r="B36" s="13" t="s">
        <v>33</v>
      </c>
      <c r="C36">
        <v>22</v>
      </c>
      <c r="D36">
        <v>22</v>
      </c>
      <c r="E36">
        <v>50</v>
      </c>
      <c r="F36">
        <v>48</v>
      </c>
      <c r="G36">
        <v>59</v>
      </c>
      <c r="H36">
        <v>43</v>
      </c>
      <c r="I36">
        <v>27</v>
      </c>
      <c r="J36">
        <v>46</v>
      </c>
      <c r="K36">
        <v>25</v>
      </c>
      <c r="L36">
        <v>35</v>
      </c>
    </row>
    <row r="37" spans="1:12">
      <c r="B37" s="13" t="s">
        <v>34</v>
      </c>
      <c r="C37">
        <v>24</v>
      </c>
      <c r="D37">
        <v>26</v>
      </c>
      <c r="E37">
        <v>55</v>
      </c>
      <c r="F37">
        <v>61</v>
      </c>
      <c r="G37">
        <v>63</v>
      </c>
      <c r="H37">
        <v>48</v>
      </c>
      <c r="I37">
        <v>33</v>
      </c>
      <c r="J37">
        <v>55</v>
      </c>
      <c r="K37">
        <v>30</v>
      </c>
      <c r="L37">
        <v>44</v>
      </c>
    </row>
    <row r="39" spans="1:12">
      <c r="A39" s="13" t="s">
        <v>36</v>
      </c>
      <c r="B39" s="13" t="s">
        <v>32</v>
      </c>
      <c r="C39">
        <v>22</v>
      </c>
      <c r="D39">
        <v>34</v>
      </c>
      <c r="E39">
        <v>37</v>
      </c>
      <c r="F39">
        <v>36</v>
      </c>
      <c r="G39">
        <v>23</v>
      </c>
      <c r="H39">
        <v>15</v>
      </c>
      <c r="I39">
        <v>13</v>
      </c>
      <c r="J39">
        <v>20</v>
      </c>
      <c r="K39">
        <v>43</v>
      </c>
      <c r="L39">
        <v>44</v>
      </c>
    </row>
    <row r="40" spans="1:12">
      <c r="B40" s="13" t="s">
        <v>33</v>
      </c>
      <c r="C40">
        <v>70</v>
      </c>
      <c r="D40">
        <v>68</v>
      </c>
      <c r="E40">
        <v>97</v>
      </c>
      <c r="F40">
        <v>76</v>
      </c>
      <c r="G40">
        <v>96</v>
      </c>
      <c r="H40">
        <v>53</v>
      </c>
      <c r="I40">
        <v>37</v>
      </c>
      <c r="J40">
        <v>85</v>
      </c>
      <c r="K40">
        <v>81</v>
      </c>
      <c r="L40">
        <v>93</v>
      </c>
    </row>
    <row r="41" spans="1:12">
      <c r="B41" s="13" t="s">
        <v>34</v>
      </c>
      <c r="C41">
        <v>92</v>
      </c>
      <c r="D41">
        <v>102</v>
      </c>
      <c r="E41">
        <v>134</v>
      </c>
      <c r="F41">
        <v>112</v>
      </c>
      <c r="G41">
        <v>119</v>
      </c>
      <c r="H41">
        <v>68</v>
      </c>
      <c r="I41">
        <v>50</v>
      </c>
      <c r="J41">
        <v>105</v>
      </c>
      <c r="K41">
        <v>124</v>
      </c>
      <c r="L41">
        <v>137</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250A-8638-4578-9DF1-A450F8504D13}">
  <sheetPr>
    <tabColor rgb="FF0070C0"/>
  </sheetPr>
  <dimension ref="A1:AI54"/>
  <sheetViews>
    <sheetView workbookViewId="0"/>
  </sheetViews>
  <sheetFormatPr defaultRowHeight="15"/>
  <sheetData>
    <row r="1" spans="1:35">
      <c r="A1" s="13" t="s">
        <v>205</v>
      </c>
      <c r="B1" t="s">
        <v>206</v>
      </c>
      <c r="C1" t="s">
        <v>207</v>
      </c>
      <c r="D1" t="s">
        <v>208</v>
      </c>
      <c r="E1" t="s">
        <v>209</v>
      </c>
      <c r="F1" t="s">
        <v>210</v>
      </c>
      <c r="G1" t="s">
        <v>211</v>
      </c>
      <c r="H1" t="s">
        <v>212</v>
      </c>
      <c r="I1" t="s">
        <v>213</v>
      </c>
      <c r="J1" t="s">
        <v>214</v>
      </c>
      <c r="K1" t="s">
        <v>215</v>
      </c>
      <c r="L1" t="s">
        <v>216</v>
      </c>
      <c r="M1" t="s">
        <v>217</v>
      </c>
      <c r="N1" t="s">
        <v>218</v>
      </c>
      <c r="O1" t="s">
        <v>219</v>
      </c>
      <c r="P1" t="s">
        <v>363</v>
      </c>
      <c r="Q1" t="s">
        <v>364</v>
      </c>
      <c r="R1" t="s">
        <v>220</v>
      </c>
      <c r="S1" t="s">
        <v>373</v>
      </c>
      <c r="T1" t="s">
        <v>374</v>
      </c>
      <c r="U1" t="s">
        <v>221</v>
      </c>
      <c r="V1" t="s">
        <v>375</v>
      </c>
      <c r="W1" t="s">
        <v>376</v>
      </c>
      <c r="X1" t="s">
        <v>222</v>
      </c>
      <c r="Y1" t="s">
        <v>377</v>
      </c>
      <c r="Z1" t="s">
        <v>378</v>
      </c>
      <c r="AA1" t="s">
        <v>223</v>
      </c>
      <c r="AB1" t="s">
        <v>224</v>
      </c>
      <c r="AC1" t="s">
        <v>225</v>
      </c>
      <c r="AD1" t="s">
        <v>365</v>
      </c>
      <c r="AE1" t="s">
        <v>366</v>
      </c>
      <c r="AF1" t="s">
        <v>367</v>
      </c>
      <c r="AG1" t="s">
        <v>368</v>
      </c>
      <c r="AH1" t="s">
        <v>369</v>
      </c>
      <c r="AI1" t="s">
        <v>370</v>
      </c>
    </row>
    <row r="2" spans="1:35">
      <c r="A2" s="13" t="s">
        <v>226</v>
      </c>
      <c r="B2" t="s">
        <v>31</v>
      </c>
      <c r="C2" t="s">
        <v>227</v>
      </c>
      <c r="D2" t="s">
        <v>227</v>
      </c>
      <c r="E2" t="s">
        <v>227</v>
      </c>
      <c r="F2" t="s">
        <v>227</v>
      </c>
      <c r="G2" t="s">
        <v>227</v>
      </c>
      <c r="H2" t="s">
        <v>227</v>
      </c>
      <c r="I2" t="s">
        <v>227</v>
      </c>
      <c r="J2" t="s">
        <v>227</v>
      </c>
      <c r="K2" t="s">
        <v>227</v>
      </c>
      <c r="L2" t="s">
        <v>227</v>
      </c>
      <c r="M2" t="s">
        <v>227</v>
      </c>
      <c r="N2" t="s">
        <v>227</v>
      </c>
      <c r="O2" t="s">
        <v>227</v>
      </c>
      <c r="P2" t="s">
        <v>227</v>
      </c>
      <c r="Q2" t="s">
        <v>227</v>
      </c>
      <c r="R2" t="s">
        <v>227</v>
      </c>
      <c r="S2" t="s">
        <v>227</v>
      </c>
      <c r="T2" t="s">
        <v>227</v>
      </c>
      <c r="U2" t="s">
        <v>227</v>
      </c>
      <c r="V2" t="s">
        <v>227</v>
      </c>
      <c r="W2" t="s">
        <v>227</v>
      </c>
      <c r="X2" t="s">
        <v>227</v>
      </c>
      <c r="Y2" t="s">
        <v>227</v>
      </c>
      <c r="Z2" t="s">
        <v>227</v>
      </c>
      <c r="AA2" t="s">
        <v>227</v>
      </c>
      <c r="AB2" t="s">
        <v>227</v>
      </c>
      <c r="AC2" t="s">
        <v>227</v>
      </c>
      <c r="AD2" t="s">
        <v>371</v>
      </c>
      <c r="AE2" t="s">
        <v>371</v>
      </c>
      <c r="AF2" t="s">
        <v>371</v>
      </c>
      <c r="AG2" t="s">
        <v>371</v>
      </c>
      <c r="AH2" t="s">
        <v>371</v>
      </c>
      <c r="AI2" t="s">
        <v>371</v>
      </c>
    </row>
    <row r="3" spans="1:35">
      <c r="A3" s="13">
        <v>201408</v>
      </c>
      <c r="B3">
        <v>398</v>
      </c>
      <c r="C3">
        <v>398</v>
      </c>
      <c r="E3">
        <v>27</v>
      </c>
      <c r="F3">
        <v>345</v>
      </c>
      <c r="H3">
        <v>223</v>
      </c>
      <c r="I3">
        <v>140</v>
      </c>
      <c r="J3">
        <v>1</v>
      </c>
      <c r="K3">
        <v>279</v>
      </c>
      <c r="L3">
        <v>79</v>
      </c>
      <c r="M3">
        <v>1</v>
      </c>
      <c r="N3">
        <v>304</v>
      </c>
      <c r="O3">
        <v>51</v>
      </c>
      <c r="P3">
        <v>1</v>
      </c>
      <c r="Q3">
        <v>328</v>
      </c>
      <c r="R3">
        <v>27</v>
      </c>
      <c r="S3">
        <v>1</v>
      </c>
      <c r="T3">
        <v>344</v>
      </c>
      <c r="U3">
        <v>11</v>
      </c>
      <c r="V3">
        <v>1</v>
      </c>
      <c r="W3">
        <v>350</v>
      </c>
      <c r="X3">
        <v>5</v>
      </c>
      <c r="Y3">
        <v>1</v>
      </c>
      <c r="Z3">
        <v>353</v>
      </c>
      <c r="AA3">
        <v>2</v>
      </c>
      <c r="AB3">
        <v>1</v>
      </c>
      <c r="AC3">
        <v>355</v>
      </c>
      <c r="AE3">
        <v>1</v>
      </c>
      <c r="AF3">
        <v>355</v>
      </c>
    </row>
    <row r="4" spans="1:35">
      <c r="A4" s="13">
        <v>201508</v>
      </c>
      <c r="B4">
        <v>466</v>
      </c>
      <c r="C4">
        <v>466</v>
      </c>
      <c r="E4">
        <v>35</v>
      </c>
      <c r="F4">
        <v>399</v>
      </c>
      <c r="H4">
        <v>292</v>
      </c>
      <c r="I4">
        <v>136</v>
      </c>
      <c r="K4">
        <v>354</v>
      </c>
      <c r="L4">
        <v>70</v>
      </c>
      <c r="N4">
        <v>385</v>
      </c>
      <c r="O4">
        <v>37</v>
      </c>
      <c r="Q4">
        <v>401</v>
      </c>
      <c r="R4">
        <v>20</v>
      </c>
      <c r="T4">
        <v>411</v>
      </c>
      <c r="U4">
        <v>10</v>
      </c>
      <c r="W4">
        <v>417</v>
      </c>
      <c r="X4">
        <v>3</v>
      </c>
      <c r="Z4">
        <v>419</v>
      </c>
      <c r="AA4">
        <v>1</v>
      </c>
      <c r="AC4">
        <v>419</v>
      </c>
    </row>
    <row r="5" spans="1:35">
      <c r="A5" s="13">
        <v>201608</v>
      </c>
      <c r="B5">
        <v>383</v>
      </c>
      <c r="C5">
        <v>383</v>
      </c>
      <c r="E5">
        <v>33</v>
      </c>
      <c r="F5">
        <v>334</v>
      </c>
      <c r="H5">
        <v>246</v>
      </c>
      <c r="I5">
        <v>114</v>
      </c>
      <c r="K5">
        <v>287</v>
      </c>
      <c r="L5">
        <v>72</v>
      </c>
      <c r="N5">
        <v>306</v>
      </c>
      <c r="O5">
        <v>52</v>
      </c>
      <c r="Q5">
        <v>335</v>
      </c>
      <c r="R5">
        <v>21</v>
      </c>
      <c r="T5">
        <v>346</v>
      </c>
      <c r="U5">
        <v>9</v>
      </c>
      <c r="W5">
        <v>348</v>
      </c>
      <c r="X5">
        <v>6</v>
      </c>
      <c r="Z5">
        <v>348</v>
      </c>
    </row>
    <row r="6" spans="1:35">
      <c r="A6" s="13">
        <v>201708</v>
      </c>
      <c r="B6">
        <v>428</v>
      </c>
      <c r="C6">
        <v>428</v>
      </c>
      <c r="E6">
        <v>41</v>
      </c>
      <c r="F6">
        <v>369</v>
      </c>
      <c r="H6">
        <v>299</v>
      </c>
      <c r="I6">
        <v>106</v>
      </c>
      <c r="K6">
        <v>342</v>
      </c>
      <c r="L6">
        <v>60</v>
      </c>
      <c r="N6">
        <v>359</v>
      </c>
      <c r="O6">
        <v>45</v>
      </c>
      <c r="Q6">
        <v>377</v>
      </c>
      <c r="R6">
        <v>25</v>
      </c>
      <c r="T6">
        <v>392</v>
      </c>
      <c r="U6">
        <v>9</v>
      </c>
      <c r="W6">
        <v>395</v>
      </c>
    </row>
    <row r="7" spans="1:35">
      <c r="A7" s="13">
        <v>201808</v>
      </c>
      <c r="B7">
        <v>400</v>
      </c>
      <c r="C7">
        <v>400</v>
      </c>
      <c r="D7">
        <v>1</v>
      </c>
      <c r="E7">
        <v>73</v>
      </c>
      <c r="F7">
        <v>289</v>
      </c>
      <c r="G7">
        <v>1</v>
      </c>
      <c r="H7">
        <v>210</v>
      </c>
      <c r="I7">
        <v>147</v>
      </c>
      <c r="J7">
        <v>1</v>
      </c>
      <c r="K7">
        <v>271</v>
      </c>
      <c r="L7">
        <v>84</v>
      </c>
      <c r="M7">
        <v>1</v>
      </c>
      <c r="N7">
        <v>293</v>
      </c>
      <c r="O7">
        <v>59</v>
      </c>
      <c r="P7">
        <v>1</v>
      </c>
      <c r="Q7">
        <v>315</v>
      </c>
      <c r="R7">
        <v>36</v>
      </c>
      <c r="S7">
        <v>1</v>
      </c>
      <c r="T7">
        <v>323</v>
      </c>
    </row>
    <row r="8" spans="1:35">
      <c r="A8" s="13">
        <v>201908</v>
      </c>
      <c r="B8">
        <v>423</v>
      </c>
      <c r="C8">
        <v>423</v>
      </c>
      <c r="E8">
        <v>67</v>
      </c>
      <c r="F8">
        <v>332</v>
      </c>
      <c r="H8">
        <v>263</v>
      </c>
      <c r="I8">
        <v>127</v>
      </c>
      <c r="K8">
        <v>320</v>
      </c>
      <c r="L8">
        <v>65</v>
      </c>
      <c r="N8">
        <v>341</v>
      </c>
      <c r="O8">
        <v>40</v>
      </c>
      <c r="Q8">
        <v>349</v>
      </c>
    </row>
    <row r="9" spans="1:35">
      <c r="A9" s="13">
        <v>202008</v>
      </c>
      <c r="B9">
        <v>291</v>
      </c>
      <c r="C9">
        <v>291</v>
      </c>
      <c r="E9">
        <v>81</v>
      </c>
      <c r="F9">
        <v>181</v>
      </c>
      <c r="H9">
        <v>173</v>
      </c>
      <c r="I9">
        <v>82</v>
      </c>
      <c r="K9">
        <v>197</v>
      </c>
      <c r="L9">
        <v>55</v>
      </c>
      <c r="N9">
        <v>204</v>
      </c>
    </row>
    <row r="10" spans="1:35">
      <c r="A10" s="13">
        <v>202108</v>
      </c>
      <c r="B10">
        <v>423</v>
      </c>
      <c r="C10">
        <v>423</v>
      </c>
      <c r="E10">
        <v>68</v>
      </c>
      <c r="F10">
        <v>327</v>
      </c>
      <c r="H10">
        <v>272</v>
      </c>
      <c r="I10">
        <v>113</v>
      </c>
      <c r="K10">
        <v>291</v>
      </c>
    </row>
    <row r="11" spans="1:35">
      <c r="A11" s="13">
        <v>202208</v>
      </c>
      <c r="B11">
        <v>442</v>
      </c>
      <c r="C11">
        <v>442</v>
      </c>
      <c r="E11">
        <v>65</v>
      </c>
      <c r="F11">
        <v>346</v>
      </c>
      <c r="H11">
        <v>102</v>
      </c>
    </row>
    <row r="12" spans="1:35">
      <c r="A12" s="13">
        <v>202308</v>
      </c>
      <c r="B12">
        <v>431</v>
      </c>
      <c r="C12">
        <v>431</v>
      </c>
      <c r="E12">
        <v>6</v>
      </c>
    </row>
    <row r="14" spans="1:35">
      <c r="A14" s="13"/>
    </row>
    <row r="15" spans="1:35">
      <c r="A15" s="13"/>
    </row>
    <row r="16" spans="1:35">
      <c r="A16" s="13"/>
    </row>
    <row r="17" spans="1:1">
      <c r="A17" s="13"/>
    </row>
    <row r="18" spans="1:1">
      <c r="A18" s="13"/>
    </row>
    <row r="22" spans="1:1">
      <c r="A22" s="13"/>
    </row>
    <row r="26" spans="1:1">
      <c r="A26" s="13"/>
    </row>
    <row r="27" spans="1:1">
      <c r="A27" s="13"/>
    </row>
    <row r="30" spans="1:1">
      <c r="A30" s="13"/>
    </row>
    <row r="34" spans="1:16">
      <c r="A34" s="13"/>
    </row>
    <row r="38" spans="1:16">
      <c r="A38" s="13"/>
    </row>
    <row r="42" spans="1:16">
      <c r="A42" s="13" t="s">
        <v>379</v>
      </c>
      <c r="C42">
        <v>400</v>
      </c>
      <c r="D42">
        <v>400</v>
      </c>
      <c r="E42">
        <v>1</v>
      </c>
      <c r="F42">
        <v>73</v>
      </c>
      <c r="G42">
        <v>289</v>
      </c>
      <c r="H42">
        <v>1</v>
      </c>
      <c r="I42">
        <v>210</v>
      </c>
      <c r="J42">
        <v>147</v>
      </c>
      <c r="K42">
        <v>1</v>
      </c>
    </row>
    <row r="44" spans="1:16">
      <c r="L44">
        <v>271</v>
      </c>
      <c r="M44">
        <v>84</v>
      </c>
      <c r="N44">
        <v>1</v>
      </c>
      <c r="O44">
        <v>271</v>
      </c>
      <c r="P44">
        <v>84</v>
      </c>
    </row>
    <row r="46" spans="1:16">
      <c r="A46" s="13" t="s">
        <v>380</v>
      </c>
      <c r="C46">
        <v>423</v>
      </c>
      <c r="D46">
        <v>423</v>
      </c>
      <c r="F46">
        <v>67</v>
      </c>
      <c r="G46">
        <v>332</v>
      </c>
      <c r="I46">
        <v>263</v>
      </c>
      <c r="J46">
        <v>127</v>
      </c>
    </row>
    <row r="48" spans="1:16">
      <c r="L48">
        <v>263</v>
      </c>
      <c r="M48">
        <v>127</v>
      </c>
    </row>
    <row r="50" spans="1:10">
      <c r="A50" s="13" t="s">
        <v>381</v>
      </c>
      <c r="C50">
        <v>291</v>
      </c>
      <c r="D50">
        <v>291</v>
      </c>
      <c r="F50">
        <v>81</v>
      </c>
      <c r="G50">
        <v>181</v>
      </c>
      <c r="I50">
        <v>81</v>
      </c>
      <c r="J50">
        <v>181</v>
      </c>
    </row>
    <row r="54" spans="1:10">
      <c r="A54" s="13" t="s">
        <v>382</v>
      </c>
      <c r="C54">
        <v>423</v>
      </c>
      <c r="D54">
        <v>423</v>
      </c>
      <c r="G54">
        <v>423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BAB5D-D212-425E-AA00-0A47FEE158EA}">
  <sheetPr>
    <tabColor rgb="FF92D050"/>
  </sheetPr>
  <dimension ref="A1:K22"/>
  <sheetViews>
    <sheetView workbookViewId="0"/>
  </sheetViews>
  <sheetFormatPr defaultRowHeight="15"/>
  <cols>
    <col min="1" max="1" width="30.5703125" bestFit="1" customWidth="1"/>
    <col min="2" max="4" width="9.140625" customWidth="1"/>
    <col min="5" max="5" width="9" customWidth="1"/>
    <col min="6" max="11" width="9.140625" customWidth="1"/>
  </cols>
  <sheetData>
    <row r="1" spans="1:11" ht="23.25">
      <c r="A1" s="63" t="s">
        <v>439</v>
      </c>
      <c r="B1" s="63"/>
      <c r="C1" s="63"/>
      <c r="D1" s="63"/>
      <c r="E1" s="63"/>
      <c r="F1" s="63"/>
      <c r="G1" s="63"/>
      <c r="H1" s="63"/>
      <c r="I1" s="63"/>
      <c r="J1" s="63"/>
      <c r="K1" s="63"/>
    </row>
    <row r="2" spans="1:11" ht="23.25">
      <c r="A2" s="63" t="s">
        <v>344</v>
      </c>
      <c r="B2" s="63"/>
      <c r="C2" s="63"/>
      <c r="D2" s="63"/>
      <c r="E2" s="63"/>
      <c r="F2" s="63"/>
      <c r="G2" s="63"/>
      <c r="H2" s="63"/>
      <c r="I2" s="63"/>
      <c r="J2" s="63"/>
      <c r="K2" s="63"/>
    </row>
    <row r="3" spans="1:11" ht="23.25">
      <c r="A3" s="63" t="s">
        <v>471</v>
      </c>
      <c r="B3" s="63"/>
      <c r="C3" s="63"/>
      <c r="D3" s="63"/>
      <c r="E3" s="63"/>
      <c r="F3" s="63"/>
      <c r="G3" s="63"/>
      <c r="H3" s="63"/>
      <c r="I3" s="63"/>
      <c r="J3" s="63"/>
      <c r="K3" s="63"/>
    </row>
    <row r="4" spans="1:11">
      <c r="A4" s="65" t="s">
        <v>256</v>
      </c>
      <c r="B4" s="65"/>
      <c r="C4" s="65"/>
      <c r="D4" s="65"/>
      <c r="E4" s="65"/>
      <c r="F4" s="65"/>
      <c r="G4" s="65"/>
      <c r="H4" s="65"/>
      <c r="I4" s="65"/>
      <c r="J4" s="65"/>
      <c r="K4" s="65"/>
    </row>
    <row r="5" spans="1:11">
      <c r="A5" s="19"/>
      <c r="B5" s="19"/>
      <c r="C5" s="19"/>
      <c r="D5" s="19"/>
      <c r="E5" s="19"/>
      <c r="F5" s="19"/>
      <c r="G5" s="19"/>
      <c r="H5" s="19"/>
      <c r="I5" s="19"/>
      <c r="J5" s="19"/>
      <c r="K5" s="19"/>
    </row>
    <row r="6" spans="1:11">
      <c r="A6" s="19"/>
      <c r="B6" s="19"/>
      <c r="C6" s="19"/>
      <c r="D6" s="19"/>
      <c r="E6" s="19"/>
      <c r="F6" s="19"/>
      <c r="G6" s="19"/>
      <c r="H6" s="19"/>
      <c r="I6" s="19"/>
      <c r="J6" s="19"/>
      <c r="K6" s="19"/>
    </row>
    <row r="7" spans="1:11">
      <c r="A7" s="19"/>
      <c r="B7" s="19"/>
      <c r="C7" s="19"/>
      <c r="D7" s="19"/>
      <c r="E7" s="19"/>
      <c r="F7" s="19"/>
      <c r="G7" s="19"/>
      <c r="H7" s="19"/>
      <c r="I7" s="19"/>
      <c r="J7" s="19"/>
      <c r="K7" s="19"/>
    </row>
    <row r="8" spans="1:11">
      <c r="A8" s="19"/>
      <c r="B8" s="19"/>
      <c r="C8" s="19"/>
      <c r="D8" s="19"/>
      <c r="E8" s="19"/>
      <c r="F8" s="19"/>
      <c r="G8" s="19"/>
      <c r="H8" s="19"/>
      <c r="I8" s="19"/>
      <c r="J8" s="19"/>
      <c r="K8" s="19"/>
    </row>
    <row r="9" spans="1:11">
      <c r="A9" s="19"/>
      <c r="B9" s="19"/>
      <c r="C9" s="19"/>
      <c r="D9" s="19"/>
      <c r="E9" s="19"/>
      <c r="F9" s="19"/>
      <c r="G9" s="19"/>
      <c r="H9" s="19"/>
      <c r="I9" s="19"/>
      <c r="J9" s="19"/>
      <c r="K9" s="19"/>
    </row>
    <row r="10" spans="1:11">
      <c r="B10" s="16"/>
      <c r="C10" s="16"/>
      <c r="D10" s="16"/>
      <c r="E10" s="16"/>
      <c r="F10" s="16"/>
      <c r="G10" s="16"/>
      <c r="H10" s="16"/>
      <c r="I10" s="16"/>
      <c r="J10" s="16"/>
      <c r="K10" s="16"/>
    </row>
    <row r="11" spans="1:11">
      <c r="A11" s="68" t="s">
        <v>440</v>
      </c>
      <c r="B11" s="70" t="s">
        <v>248</v>
      </c>
      <c r="C11" s="70" t="s">
        <v>249</v>
      </c>
      <c r="D11" s="70" t="s">
        <v>250</v>
      </c>
      <c r="E11" s="70" t="s">
        <v>251</v>
      </c>
      <c r="F11" s="70" t="s">
        <v>252</v>
      </c>
      <c r="G11" s="70" t="s">
        <v>253</v>
      </c>
      <c r="H11" s="70" t="s">
        <v>254</v>
      </c>
      <c r="I11" s="70" t="s">
        <v>314</v>
      </c>
      <c r="J11" s="70" t="s">
        <v>384</v>
      </c>
      <c r="K11" s="70" t="s">
        <v>466</v>
      </c>
    </row>
    <row r="12" spans="1:11">
      <c r="A12" s="15" t="s">
        <v>238</v>
      </c>
      <c r="B12" s="22">
        <v>37</v>
      </c>
      <c r="C12" s="22">
        <v>30</v>
      </c>
      <c r="D12" s="22">
        <v>20</v>
      </c>
      <c r="E12" s="22">
        <v>32</v>
      </c>
      <c r="F12" s="22">
        <v>31</v>
      </c>
      <c r="G12" s="22">
        <v>17</v>
      </c>
      <c r="H12" s="22">
        <v>23</v>
      </c>
      <c r="I12" s="22">
        <v>11</v>
      </c>
      <c r="J12" s="22">
        <v>15</v>
      </c>
      <c r="K12" s="22">
        <v>18</v>
      </c>
    </row>
    <row r="13" spans="1:11">
      <c r="A13" s="15" t="s">
        <v>239</v>
      </c>
      <c r="B13" s="22">
        <v>4</v>
      </c>
      <c r="C13" s="22">
        <v>6</v>
      </c>
      <c r="D13" s="22">
        <v>7</v>
      </c>
      <c r="E13" s="22">
        <v>2</v>
      </c>
      <c r="F13" s="22">
        <v>1</v>
      </c>
      <c r="G13" s="22">
        <v>4</v>
      </c>
      <c r="H13" s="22">
        <v>4</v>
      </c>
      <c r="I13" s="22">
        <v>3</v>
      </c>
      <c r="J13" s="22">
        <v>2</v>
      </c>
      <c r="K13" s="22">
        <v>5</v>
      </c>
    </row>
    <row r="14" spans="1:11">
      <c r="A14" s="15" t="s">
        <v>240</v>
      </c>
      <c r="B14" s="22">
        <v>12</v>
      </c>
      <c r="C14" s="22">
        <v>15</v>
      </c>
      <c r="D14" s="22">
        <v>10</v>
      </c>
      <c r="E14" s="22">
        <v>9</v>
      </c>
      <c r="F14" s="22">
        <v>11</v>
      </c>
      <c r="G14" s="22">
        <v>15</v>
      </c>
      <c r="H14" s="22">
        <v>10</v>
      </c>
      <c r="I14" s="22">
        <v>9</v>
      </c>
      <c r="J14" s="22">
        <v>10</v>
      </c>
      <c r="K14" s="22">
        <v>13</v>
      </c>
    </row>
    <row r="15" spans="1:11">
      <c r="A15" s="15" t="s">
        <v>241</v>
      </c>
      <c r="B15" s="22">
        <v>9</v>
      </c>
      <c r="C15" s="22">
        <v>7</v>
      </c>
      <c r="D15" s="22">
        <v>9</v>
      </c>
      <c r="E15" s="22">
        <v>13</v>
      </c>
      <c r="F15" s="22">
        <v>10</v>
      </c>
      <c r="G15" s="22">
        <v>18</v>
      </c>
      <c r="H15" s="22">
        <v>17</v>
      </c>
      <c r="I15" s="22">
        <v>16</v>
      </c>
      <c r="J15" s="22">
        <v>20</v>
      </c>
      <c r="K15" s="22">
        <v>28</v>
      </c>
    </row>
    <row r="16" spans="1:11">
      <c r="A16" s="15" t="s">
        <v>242</v>
      </c>
      <c r="B16" s="22">
        <v>17</v>
      </c>
      <c r="C16" s="22">
        <v>16</v>
      </c>
      <c r="D16" s="22">
        <v>19</v>
      </c>
      <c r="E16" s="22">
        <v>17</v>
      </c>
      <c r="F16" s="22">
        <v>12</v>
      </c>
      <c r="G16" s="22">
        <v>19</v>
      </c>
      <c r="H16" s="22">
        <v>10</v>
      </c>
      <c r="I16" s="22">
        <v>14</v>
      </c>
      <c r="J16" s="22">
        <v>19</v>
      </c>
      <c r="K16" s="22">
        <v>26</v>
      </c>
    </row>
    <row r="17" spans="1:11">
      <c r="A17" s="15" t="s">
        <v>243</v>
      </c>
      <c r="B17" s="22">
        <v>877</v>
      </c>
      <c r="C17" s="22">
        <v>946</v>
      </c>
      <c r="D17" s="22">
        <v>909</v>
      </c>
      <c r="E17" s="22">
        <v>926</v>
      </c>
      <c r="F17" s="22">
        <v>980</v>
      </c>
      <c r="G17" s="22">
        <v>1031</v>
      </c>
      <c r="H17" s="22">
        <v>1045</v>
      </c>
      <c r="I17" s="22">
        <v>1063</v>
      </c>
      <c r="J17" s="22">
        <v>1053</v>
      </c>
      <c r="K17" s="22">
        <v>970</v>
      </c>
    </row>
    <row r="18" spans="1:11">
      <c r="A18" s="15" t="s">
        <v>244</v>
      </c>
      <c r="B18" s="22">
        <v>14</v>
      </c>
      <c r="C18" s="22">
        <v>21</v>
      </c>
      <c r="D18" s="22">
        <v>27</v>
      </c>
      <c r="E18" s="22">
        <v>28</v>
      </c>
      <c r="F18" s="22">
        <v>35</v>
      </c>
      <c r="G18" s="22">
        <v>28</v>
      </c>
      <c r="H18" s="22">
        <v>32</v>
      </c>
      <c r="I18" s="22">
        <v>41</v>
      </c>
      <c r="J18" s="22">
        <v>38</v>
      </c>
      <c r="K18" s="22">
        <v>40</v>
      </c>
    </row>
    <row r="19" spans="1:11">
      <c r="A19" s="17" t="s">
        <v>245</v>
      </c>
      <c r="B19" s="43">
        <v>970</v>
      </c>
      <c r="C19" s="43">
        <v>1041</v>
      </c>
      <c r="D19" s="43">
        <v>1001</v>
      </c>
      <c r="E19" s="43">
        <v>1027</v>
      </c>
      <c r="F19" s="43">
        <v>1080</v>
      </c>
      <c r="G19" s="43">
        <v>1132</v>
      </c>
      <c r="H19" s="43">
        <v>1141</v>
      </c>
      <c r="I19" s="43">
        <v>1157</v>
      </c>
      <c r="J19" s="43">
        <v>1157</v>
      </c>
      <c r="K19" s="43">
        <v>1100</v>
      </c>
    </row>
    <row r="20" spans="1:11">
      <c r="A20" s="17" t="s">
        <v>246</v>
      </c>
      <c r="B20" s="43">
        <v>66</v>
      </c>
      <c r="C20" s="43">
        <v>62</v>
      </c>
      <c r="D20" s="43">
        <v>67</v>
      </c>
      <c r="E20" s="43">
        <v>40</v>
      </c>
      <c r="F20" s="43">
        <v>41</v>
      </c>
      <c r="G20" s="43">
        <v>29</v>
      </c>
      <c r="H20" s="43">
        <v>31</v>
      </c>
      <c r="I20" s="43">
        <v>21</v>
      </c>
      <c r="J20" s="43">
        <v>12</v>
      </c>
      <c r="K20" s="43">
        <v>12</v>
      </c>
    </row>
    <row r="21" spans="1:11" ht="15.75" thickBot="1">
      <c r="A21" s="18" t="s">
        <v>247</v>
      </c>
      <c r="B21" s="44">
        <v>1036</v>
      </c>
      <c r="C21" s="44">
        <v>1103</v>
      </c>
      <c r="D21" s="44">
        <v>1068</v>
      </c>
      <c r="E21" s="44">
        <v>1067</v>
      </c>
      <c r="F21" s="44">
        <v>1121</v>
      </c>
      <c r="G21" s="44">
        <v>1161</v>
      </c>
      <c r="H21" s="44">
        <v>1172</v>
      </c>
      <c r="I21" s="44">
        <v>1178</v>
      </c>
      <c r="J21" s="44">
        <v>1169</v>
      </c>
      <c r="K21" s="44">
        <v>1112</v>
      </c>
    </row>
    <row r="22" spans="1:11" ht="15.75" thickTop="1"/>
  </sheetData>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C25E-2252-4FD1-864D-0AA705772735}">
  <sheetPr>
    <tabColor rgb="FF0070C0"/>
  </sheetPr>
  <dimension ref="A1:X42"/>
  <sheetViews>
    <sheetView workbookViewId="0"/>
  </sheetViews>
  <sheetFormatPr defaultRowHeight="15"/>
  <cols>
    <col min="14" max="14" width="30.5703125" bestFit="1" customWidth="1"/>
  </cols>
  <sheetData>
    <row r="1" spans="1:24">
      <c r="A1" s="13"/>
      <c r="B1" s="13"/>
      <c r="N1" t="s">
        <v>300</v>
      </c>
    </row>
    <row r="2" spans="1:24">
      <c r="A2" s="13" t="s">
        <v>17</v>
      </c>
      <c r="B2" s="13" t="s">
        <v>18</v>
      </c>
      <c r="C2" t="s">
        <v>19</v>
      </c>
      <c r="D2" t="s">
        <v>20</v>
      </c>
      <c r="E2" t="s">
        <v>21</v>
      </c>
      <c r="F2" t="s">
        <v>22</v>
      </c>
      <c r="G2" t="s">
        <v>23</v>
      </c>
      <c r="H2" t="s">
        <v>24</v>
      </c>
      <c r="I2" t="s">
        <v>25</v>
      </c>
      <c r="J2" t="s">
        <v>26</v>
      </c>
      <c r="K2" t="s">
        <v>27</v>
      </c>
      <c r="L2" t="s">
        <v>28</v>
      </c>
      <c r="N2" t="s">
        <v>229</v>
      </c>
      <c r="O2" t="s">
        <v>230</v>
      </c>
      <c r="P2" t="s">
        <v>231</v>
      </c>
      <c r="Q2" t="s">
        <v>232</v>
      </c>
      <c r="R2" t="s">
        <v>233</v>
      </c>
      <c r="S2" t="s">
        <v>234</v>
      </c>
      <c r="T2" t="s">
        <v>235</v>
      </c>
      <c r="U2" t="s">
        <v>236</v>
      </c>
      <c r="V2" t="s">
        <v>310</v>
      </c>
      <c r="W2" t="s">
        <v>383</v>
      </c>
      <c r="X2" t="s">
        <v>463</v>
      </c>
    </row>
    <row r="3" spans="1:24">
      <c r="A3" s="13" t="s">
        <v>29</v>
      </c>
      <c r="B3" s="13" t="s">
        <v>30</v>
      </c>
      <c r="C3" t="s">
        <v>31</v>
      </c>
      <c r="D3" t="s">
        <v>31</v>
      </c>
      <c r="E3" t="s">
        <v>31</v>
      </c>
      <c r="F3" t="s">
        <v>31</v>
      </c>
      <c r="G3" t="s">
        <v>31</v>
      </c>
      <c r="H3" t="s">
        <v>31</v>
      </c>
      <c r="I3" t="s">
        <v>31</v>
      </c>
      <c r="J3" t="s">
        <v>31</v>
      </c>
      <c r="K3" t="s">
        <v>31</v>
      </c>
      <c r="L3" t="s">
        <v>31</v>
      </c>
      <c r="N3" t="s">
        <v>238</v>
      </c>
      <c r="O3">
        <f>C$6</f>
        <v>37</v>
      </c>
      <c r="P3">
        <f t="shared" ref="P3:X3" si="0">D$6</f>
        <v>30</v>
      </c>
      <c r="Q3">
        <f t="shared" si="0"/>
        <v>20</v>
      </c>
      <c r="R3">
        <f t="shared" si="0"/>
        <v>32</v>
      </c>
      <c r="S3">
        <f t="shared" si="0"/>
        <v>31</v>
      </c>
      <c r="T3">
        <f t="shared" si="0"/>
        <v>17</v>
      </c>
      <c r="U3">
        <f t="shared" si="0"/>
        <v>23</v>
      </c>
      <c r="V3">
        <f t="shared" si="0"/>
        <v>11</v>
      </c>
      <c r="W3">
        <f t="shared" si="0"/>
        <v>15</v>
      </c>
      <c r="X3">
        <f t="shared" si="0"/>
        <v>18</v>
      </c>
    </row>
    <row r="4" spans="1:24">
      <c r="A4">
        <v>0</v>
      </c>
      <c r="B4" s="13" t="s">
        <v>32</v>
      </c>
      <c r="C4">
        <v>10</v>
      </c>
      <c r="D4">
        <v>4</v>
      </c>
      <c r="E4">
        <v>4</v>
      </c>
      <c r="F4">
        <v>11</v>
      </c>
      <c r="G4">
        <v>5</v>
      </c>
      <c r="H4">
        <v>5</v>
      </c>
      <c r="I4">
        <v>6</v>
      </c>
      <c r="J4">
        <v>1</v>
      </c>
      <c r="K4">
        <v>4</v>
      </c>
      <c r="L4">
        <v>9</v>
      </c>
      <c r="N4" t="s">
        <v>239</v>
      </c>
      <c r="O4">
        <f>C$10</f>
        <v>4</v>
      </c>
      <c r="P4">
        <f t="shared" ref="P4:X4" si="1">D$10</f>
        <v>6</v>
      </c>
      <c r="Q4">
        <f t="shared" si="1"/>
        <v>7</v>
      </c>
      <c r="R4">
        <f t="shared" si="1"/>
        <v>2</v>
      </c>
      <c r="S4">
        <f t="shared" si="1"/>
        <v>1</v>
      </c>
      <c r="T4">
        <f t="shared" si="1"/>
        <v>4</v>
      </c>
      <c r="U4">
        <f t="shared" si="1"/>
        <v>4</v>
      </c>
      <c r="V4">
        <f t="shared" si="1"/>
        <v>3</v>
      </c>
      <c r="W4">
        <f t="shared" si="1"/>
        <v>2</v>
      </c>
      <c r="X4">
        <f t="shared" si="1"/>
        <v>5</v>
      </c>
    </row>
    <row r="5" spans="1:24">
      <c r="B5" s="13" t="s">
        <v>33</v>
      </c>
      <c r="C5">
        <v>27</v>
      </c>
      <c r="D5">
        <v>26</v>
      </c>
      <c r="E5">
        <v>16</v>
      </c>
      <c r="F5">
        <v>21</v>
      </c>
      <c r="G5">
        <v>26</v>
      </c>
      <c r="H5">
        <v>12</v>
      </c>
      <c r="I5">
        <v>17</v>
      </c>
      <c r="J5">
        <v>10</v>
      </c>
      <c r="K5">
        <v>11</v>
      </c>
      <c r="L5">
        <v>9</v>
      </c>
      <c r="N5" t="s">
        <v>240</v>
      </c>
      <c r="O5">
        <f>C14</f>
        <v>12</v>
      </c>
      <c r="P5">
        <f t="shared" ref="P5:X5" si="2">D14</f>
        <v>15</v>
      </c>
      <c r="Q5">
        <f t="shared" si="2"/>
        <v>10</v>
      </c>
      <c r="R5">
        <f t="shared" si="2"/>
        <v>9</v>
      </c>
      <c r="S5">
        <f t="shared" si="2"/>
        <v>11</v>
      </c>
      <c r="T5">
        <f t="shared" si="2"/>
        <v>15</v>
      </c>
      <c r="U5">
        <f t="shared" si="2"/>
        <v>10</v>
      </c>
      <c r="V5">
        <f t="shared" si="2"/>
        <v>9</v>
      </c>
      <c r="W5">
        <f t="shared" si="2"/>
        <v>10</v>
      </c>
      <c r="X5">
        <f t="shared" si="2"/>
        <v>13</v>
      </c>
    </row>
    <row r="6" spans="1:24">
      <c r="B6" s="13" t="s">
        <v>34</v>
      </c>
      <c r="C6">
        <v>37</v>
      </c>
      <c r="D6">
        <v>30</v>
      </c>
      <c r="E6">
        <v>20</v>
      </c>
      <c r="F6">
        <v>32</v>
      </c>
      <c r="G6">
        <v>31</v>
      </c>
      <c r="H6">
        <v>17</v>
      </c>
      <c r="I6">
        <v>23</v>
      </c>
      <c r="J6">
        <v>11</v>
      </c>
      <c r="K6">
        <v>15</v>
      </c>
      <c r="L6">
        <v>18</v>
      </c>
      <c r="N6" t="s">
        <v>241</v>
      </c>
      <c r="O6">
        <f>C18</f>
        <v>9</v>
      </c>
      <c r="P6">
        <f t="shared" ref="P6:X6" si="3">D18</f>
        <v>7</v>
      </c>
      <c r="Q6">
        <f t="shared" si="3"/>
        <v>9</v>
      </c>
      <c r="R6">
        <f t="shared" si="3"/>
        <v>13</v>
      </c>
      <c r="S6">
        <f t="shared" si="3"/>
        <v>10</v>
      </c>
      <c r="T6">
        <f t="shared" si="3"/>
        <v>18</v>
      </c>
      <c r="U6">
        <f t="shared" si="3"/>
        <v>17</v>
      </c>
      <c r="V6">
        <f t="shared" si="3"/>
        <v>16</v>
      </c>
      <c r="W6">
        <f t="shared" si="3"/>
        <v>20</v>
      </c>
      <c r="X6">
        <f t="shared" si="3"/>
        <v>28</v>
      </c>
    </row>
    <row r="7" spans="1:24">
      <c r="A7" s="13"/>
      <c r="B7" s="13"/>
      <c r="N7" t="s">
        <v>242</v>
      </c>
      <c r="O7">
        <f>C22</f>
        <v>17</v>
      </c>
      <c r="P7">
        <f t="shared" ref="P7:X7" si="4">D22</f>
        <v>16</v>
      </c>
      <c r="Q7">
        <f t="shared" si="4"/>
        <v>19</v>
      </c>
      <c r="R7">
        <f t="shared" si="4"/>
        <v>17</v>
      </c>
      <c r="S7">
        <f t="shared" si="4"/>
        <v>12</v>
      </c>
      <c r="T7">
        <f t="shared" si="4"/>
        <v>19</v>
      </c>
      <c r="U7">
        <f t="shared" si="4"/>
        <v>10</v>
      </c>
      <c r="V7">
        <f t="shared" si="4"/>
        <v>14</v>
      </c>
      <c r="W7">
        <f t="shared" si="4"/>
        <v>19</v>
      </c>
      <c r="X7">
        <f t="shared" si="4"/>
        <v>26</v>
      </c>
    </row>
    <row r="8" spans="1:24">
      <c r="A8">
        <v>1</v>
      </c>
      <c r="B8" s="13" t="s">
        <v>32</v>
      </c>
      <c r="C8">
        <v>1</v>
      </c>
      <c r="D8">
        <v>1</v>
      </c>
      <c r="E8">
        <v>2</v>
      </c>
      <c r="F8">
        <v>1</v>
      </c>
      <c r="G8">
        <v>0</v>
      </c>
      <c r="H8">
        <v>1</v>
      </c>
      <c r="I8">
        <v>3</v>
      </c>
      <c r="J8">
        <v>3</v>
      </c>
      <c r="K8">
        <v>0</v>
      </c>
      <c r="L8">
        <v>1</v>
      </c>
      <c r="N8" t="s">
        <v>243</v>
      </c>
      <c r="O8">
        <f>C26</f>
        <v>877</v>
      </c>
      <c r="P8">
        <f t="shared" ref="P8:X8" si="5">D26</f>
        <v>946</v>
      </c>
      <c r="Q8">
        <f t="shared" si="5"/>
        <v>909</v>
      </c>
      <c r="R8">
        <f t="shared" si="5"/>
        <v>926</v>
      </c>
      <c r="S8">
        <f t="shared" si="5"/>
        <v>980</v>
      </c>
      <c r="T8">
        <f t="shared" si="5"/>
        <v>1031</v>
      </c>
      <c r="U8">
        <f t="shared" si="5"/>
        <v>1045</v>
      </c>
      <c r="V8">
        <f t="shared" si="5"/>
        <v>1063</v>
      </c>
      <c r="W8">
        <f t="shared" si="5"/>
        <v>1053</v>
      </c>
      <c r="X8">
        <f t="shared" si="5"/>
        <v>970</v>
      </c>
    </row>
    <row r="9" spans="1:24">
      <c r="B9" s="13" t="s">
        <v>33</v>
      </c>
      <c r="C9">
        <v>3</v>
      </c>
      <c r="D9">
        <v>5</v>
      </c>
      <c r="E9">
        <v>5</v>
      </c>
      <c r="F9">
        <v>1</v>
      </c>
      <c r="G9">
        <v>1</v>
      </c>
      <c r="H9">
        <v>3</v>
      </c>
      <c r="I9">
        <v>1</v>
      </c>
      <c r="J9">
        <v>0</v>
      </c>
      <c r="K9">
        <v>2</v>
      </c>
      <c r="L9">
        <v>4</v>
      </c>
      <c r="N9" t="s">
        <v>244</v>
      </c>
      <c r="O9">
        <f>C30</f>
        <v>14</v>
      </c>
      <c r="P9">
        <f t="shared" ref="P9:X9" si="6">D30</f>
        <v>21</v>
      </c>
      <c r="Q9">
        <f t="shared" si="6"/>
        <v>27</v>
      </c>
      <c r="R9">
        <f t="shared" si="6"/>
        <v>28</v>
      </c>
      <c r="S9">
        <f t="shared" si="6"/>
        <v>35</v>
      </c>
      <c r="T9">
        <f t="shared" si="6"/>
        <v>28</v>
      </c>
      <c r="U9">
        <f t="shared" si="6"/>
        <v>32</v>
      </c>
      <c r="V9">
        <f t="shared" si="6"/>
        <v>41</v>
      </c>
      <c r="W9">
        <f t="shared" si="6"/>
        <v>38</v>
      </c>
      <c r="X9">
        <f t="shared" si="6"/>
        <v>40</v>
      </c>
    </row>
    <row r="10" spans="1:24">
      <c r="B10" s="13" t="s">
        <v>34</v>
      </c>
      <c r="C10">
        <v>4</v>
      </c>
      <c r="D10">
        <v>6</v>
      </c>
      <c r="E10">
        <v>7</v>
      </c>
      <c r="F10">
        <v>2</v>
      </c>
      <c r="G10">
        <v>1</v>
      </c>
      <c r="H10">
        <v>4</v>
      </c>
      <c r="I10">
        <v>4</v>
      </c>
      <c r="J10">
        <v>3</v>
      </c>
      <c r="K10">
        <v>2</v>
      </c>
      <c r="L10">
        <v>5</v>
      </c>
      <c r="N10" t="s">
        <v>245</v>
      </c>
      <c r="O10">
        <f>C34</f>
        <v>970</v>
      </c>
      <c r="P10">
        <f t="shared" ref="P10:X10" si="7">D34</f>
        <v>1041</v>
      </c>
      <c r="Q10">
        <f t="shared" si="7"/>
        <v>1001</v>
      </c>
      <c r="R10">
        <f t="shared" si="7"/>
        <v>1027</v>
      </c>
      <c r="S10">
        <f t="shared" si="7"/>
        <v>1080</v>
      </c>
      <c r="T10">
        <f t="shared" si="7"/>
        <v>1132</v>
      </c>
      <c r="U10">
        <f t="shared" si="7"/>
        <v>1141</v>
      </c>
      <c r="V10">
        <f t="shared" si="7"/>
        <v>1157</v>
      </c>
      <c r="W10">
        <f t="shared" si="7"/>
        <v>1157</v>
      </c>
      <c r="X10">
        <f t="shared" si="7"/>
        <v>1100</v>
      </c>
    </row>
    <row r="11" spans="1:24">
      <c r="A11" s="13"/>
      <c r="B11" s="13"/>
      <c r="N11" t="s">
        <v>246</v>
      </c>
      <c r="O11">
        <f>C38</f>
        <v>66</v>
      </c>
      <c r="P11">
        <f t="shared" ref="P11:X11" si="8">D38</f>
        <v>62</v>
      </c>
      <c r="Q11">
        <f t="shared" si="8"/>
        <v>67</v>
      </c>
      <c r="R11">
        <f t="shared" si="8"/>
        <v>40</v>
      </c>
      <c r="S11">
        <f t="shared" si="8"/>
        <v>41</v>
      </c>
      <c r="T11">
        <f t="shared" si="8"/>
        <v>29</v>
      </c>
      <c r="U11">
        <f t="shared" si="8"/>
        <v>31</v>
      </c>
      <c r="V11">
        <f t="shared" si="8"/>
        <v>21</v>
      </c>
      <c r="W11">
        <f t="shared" si="8"/>
        <v>12</v>
      </c>
      <c r="X11">
        <f t="shared" si="8"/>
        <v>12</v>
      </c>
    </row>
    <row r="12" spans="1:24">
      <c r="A12">
        <v>2</v>
      </c>
      <c r="B12" s="13" t="s">
        <v>32</v>
      </c>
      <c r="C12">
        <v>3</v>
      </c>
      <c r="D12">
        <v>4</v>
      </c>
      <c r="E12">
        <v>0</v>
      </c>
      <c r="F12">
        <v>2</v>
      </c>
      <c r="G12">
        <v>4</v>
      </c>
      <c r="H12">
        <v>4</v>
      </c>
      <c r="I12">
        <v>2</v>
      </c>
      <c r="J12">
        <v>2</v>
      </c>
      <c r="K12">
        <v>2</v>
      </c>
      <c r="L12">
        <v>2</v>
      </c>
      <c r="N12" t="s">
        <v>247</v>
      </c>
      <c r="O12">
        <f>C42</f>
        <v>1036</v>
      </c>
      <c r="P12">
        <f t="shared" ref="P12:X12" si="9">D42</f>
        <v>1103</v>
      </c>
      <c r="Q12">
        <f t="shared" si="9"/>
        <v>1068</v>
      </c>
      <c r="R12">
        <f t="shared" si="9"/>
        <v>1067</v>
      </c>
      <c r="S12">
        <f t="shared" si="9"/>
        <v>1121</v>
      </c>
      <c r="T12">
        <f t="shared" si="9"/>
        <v>1161</v>
      </c>
      <c r="U12">
        <f t="shared" si="9"/>
        <v>1172</v>
      </c>
      <c r="V12">
        <f t="shared" si="9"/>
        <v>1178</v>
      </c>
      <c r="W12">
        <f t="shared" si="9"/>
        <v>1169</v>
      </c>
      <c r="X12">
        <f t="shared" si="9"/>
        <v>1112</v>
      </c>
    </row>
    <row r="13" spans="1:24">
      <c r="B13" s="13" t="s">
        <v>33</v>
      </c>
      <c r="C13">
        <v>9</v>
      </c>
      <c r="D13">
        <v>11</v>
      </c>
      <c r="E13">
        <v>10</v>
      </c>
      <c r="F13">
        <v>7</v>
      </c>
      <c r="G13">
        <v>7</v>
      </c>
      <c r="H13">
        <v>11</v>
      </c>
      <c r="I13">
        <v>8</v>
      </c>
      <c r="J13">
        <v>7</v>
      </c>
      <c r="K13">
        <v>8</v>
      </c>
      <c r="L13">
        <v>11</v>
      </c>
    </row>
    <row r="14" spans="1:24">
      <c r="B14" s="13" t="s">
        <v>34</v>
      </c>
      <c r="C14">
        <v>12</v>
      </c>
      <c r="D14">
        <v>15</v>
      </c>
      <c r="E14">
        <v>10</v>
      </c>
      <c r="F14">
        <v>9</v>
      </c>
      <c r="G14">
        <v>11</v>
      </c>
      <c r="H14">
        <v>15</v>
      </c>
      <c r="I14">
        <v>10</v>
      </c>
      <c r="J14">
        <v>9</v>
      </c>
      <c r="K14">
        <v>10</v>
      </c>
      <c r="L14">
        <v>13</v>
      </c>
      <c r="N14" t="s">
        <v>257</v>
      </c>
    </row>
    <row r="15" spans="1:24">
      <c r="A15" s="13"/>
      <c r="B15" s="13"/>
      <c r="O15" t="s">
        <v>259</v>
      </c>
      <c r="P15" t="s">
        <v>260</v>
      </c>
      <c r="Q15" t="s">
        <v>261</v>
      </c>
    </row>
    <row r="16" spans="1:24">
      <c r="A16">
        <v>3</v>
      </c>
      <c r="B16" s="13" t="s">
        <v>32</v>
      </c>
      <c r="C16">
        <v>1</v>
      </c>
      <c r="D16">
        <v>3</v>
      </c>
      <c r="E16">
        <v>5</v>
      </c>
      <c r="F16">
        <v>4</v>
      </c>
      <c r="G16">
        <v>2</v>
      </c>
      <c r="H16">
        <v>8</v>
      </c>
      <c r="I16">
        <v>10</v>
      </c>
      <c r="J16">
        <v>10</v>
      </c>
      <c r="K16">
        <v>7</v>
      </c>
      <c r="L16">
        <v>7</v>
      </c>
      <c r="N16" t="s">
        <v>468</v>
      </c>
      <c r="O16" s="20">
        <f>P16/P18</f>
        <v>0.31474820143884891</v>
      </c>
      <c r="P16">
        <f>L40</f>
        <v>350</v>
      </c>
      <c r="Q16" s="20">
        <f>O16-0.04</f>
        <v>0.27474820143884893</v>
      </c>
    </row>
    <row r="17" spans="1:17">
      <c r="B17" s="13" t="s">
        <v>33</v>
      </c>
      <c r="C17">
        <v>8</v>
      </c>
      <c r="D17">
        <v>4</v>
      </c>
      <c r="E17">
        <v>4</v>
      </c>
      <c r="F17">
        <v>9</v>
      </c>
      <c r="G17">
        <v>8</v>
      </c>
      <c r="H17">
        <v>10</v>
      </c>
      <c r="I17">
        <v>7</v>
      </c>
      <c r="J17">
        <v>6</v>
      </c>
      <c r="K17">
        <v>13</v>
      </c>
      <c r="L17">
        <v>21</v>
      </c>
      <c r="N17" t="s">
        <v>469</v>
      </c>
      <c r="O17" s="20">
        <f>P17/P18</f>
        <v>0.68525179856115104</v>
      </c>
      <c r="P17">
        <f>L41</f>
        <v>762</v>
      </c>
      <c r="Q17" s="20">
        <f>O17-0.04</f>
        <v>0.645251798561151</v>
      </c>
    </row>
    <row r="18" spans="1:17">
      <c r="B18" s="13" t="s">
        <v>34</v>
      </c>
      <c r="C18">
        <v>9</v>
      </c>
      <c r="D18">
        <v>7</v>
      </c>
      <c r="E18">
        <v>9</v>
      </c>
      <c r="F18">
        <v>13</v>
      </c>
      <c r="G18">
        <v>10</v>
      </c>
      <c r="H18">
        <v>18</v>
      </c>
      <c r="I18">
        <v>17</v>
      </c>
      <c r="J18">
        <v>16</v>
      </c>
      <c r="K18">
        <v>20</v>
      </c>
      <c r="L18">
        <v>28</v>
      </c>
      <c r="N18" t="s">
        <v>258</v>
      </c>
      <c r="O18" s="20">
        <f>P18/P18</f>
        <v>1</v>
      </c>
      <c r="P18">
        <f>L42</f>
        <v>1112</v>
      </c>
      <c r="Q18" s="20"/>
    </row>
    <row r="19" spans="1:17">
      <c r="A19" s="13"/>
      <c r="B19" s="13"/>
    </row>
    <row r="20" spans="1:17">
      <c r="A20">
        <v>4</v>
      </c>
      <c r="B20" s="13" t="s">
        <v>32</v>
      </c>
      <c r="C20">
        <v>5</v>
      </c>
      <c r="D20">
        <v>5</v>
      </c>
      <c r="E20">
        <v>5</v>
      </c>
      <c r="F20">
        <v>5</v>
      </c>
      <c r="G20">
        <v>3</v>
      </c>
      <c r="H20">
        <v>4</v>
      </c>
      <c r="I20">
        <v>2</v>
      </c>
      <c r="J20">
        <v>7</v>
      </c>
      <c r="K20">
        <v>6</v>
      </c>
      <c r="L20">
        <v>4</v>
      </c>
      <c r="N20" t="s">
        <v>262</v>
      </c>
    </row>
    <row r="21" spans="1:17">
      <c r="B21" s="13" t="s">
        <v>33</v>
      </c>
      <c r="C21">
        <v>12</v>
      </c>
      <c r="D21">
        <v>11</v>
      </c>
      <c r="E21">
        <v>14</v>
      </c>
      <c r="F21">
        <v>12</v>
      </c>
      <c r="G21">
        <v>9</v>
      </c>
      <c r="H21">
        <v>15</v>
      </c>
      <c r="I21">
        <v>8</v>
      </c>
      <c r="J21">
        <v>7</v>
      </c>
      <c r="K21">
        <v>13</v>
      </c>
      <c r="L21">
        <v>22</v>
      </c>
      <c r="N21" t="s">
        <v>229</v>
      </c>
      <c r="O21" t="s">
        <v>463</v>
      </c>
    </row>
    <row r="22" spans="1:17">
      <c r="B22" s="13" t="s">
        <v>34</v>
      </c>
      <c r="C22">
        <v>17</v>
      </c>
      <c r="D22">
        <v>16</v>
      </c>
      <c r="E22">
        <v>19</v>
      </c>
      <c r="F22">
        <v>17</v>
      </c>
      <c r="G22">
        <v>12</v>
      </c>
      <c r="H22">
        <v>19</v>
      </c>
      <c r="I22">
        <v>10</v>
      </c>
      <c r="J22">
        <v>14</v>
      </c>
      <c r="K22">
        <v>19</v>
      </c>
      <c r="L22">
        <v>26</v>
      </c>
      <c r="N22" t="s">
        <v>238</v>
      </c>
      <c r="O22">
        <f>X3</f>
        <v>18</v>
      </c>
    </row>
    <row r="23" spans="1:17">
      <c r="A23" s="13"/>
      <c r="B23" s="13"/>
      <c r="N23" t="s">
        <v>239</v>
      </c>
      <c r="O23">
        <f>X4</f>
        <v>5</v>
      </c>
    </row>
    <row r="24" spans="1:17">
      <c r="A24">
        <v>5</v>
      </c>
      <c r="B24" s="13" t="s">
        <v>32</v>
      </c>
      <c r="C24">
        <v>235</v>
      </c>
      <c r="D24">
        <v>243</v>
      </c>
      <c r="E24">
        <v>253</v>
      </c>
      <c r="F24">
        <v>260</v>
      </c>
      <c r="G24">
        <v>268</v>
      </c>
      <c r="H24">
        <v>294</v>
      </c>
      <c r="I24">
        <v>315</v>
      </c>
      <c r="J24">
        <v>285</v>
      </c>
      <c r="K24">
        <v>320</v>
      </c>
      <c r="L24">
        <v>305</v>
      </c>
      <c r="N24" t="s">
        <v>240</v>
      </c>
      <c r="O24">
        <f>X5</f>
        <v>13</v>
      </c>
    </row>
    <row r="25" spans="1:17">
      <c r="B25" s="13" t="s">
        <v>33</v>
      </c>
      <c r="C25">
        <v>642</v>
      </c>
      <c r="D25">
        <v>703</v>
      </c>
      <c r="E25">
        <v>656</v>
      </c>
      <c r="F25">
        <v>666</v>
      </c>
      <c r="G25">
        <v>712</v>
      </c>
      <c r="H25">
        <v>737</v>
      </c>
      <c r="I25">
        <v>730</v>
      </c>
      <c r="J25">
        <v>778</v>
      </c>
      <c r="K25">
        <v>733</v>
      </c>
      <c r="L25">
        <v>665</v>
      </c>
      <c r="N25" t="s">
        <v>241</v>
      </c>
      <c r="O25">
        <f t="shared" ref="O25:O27" si="10">X6</f>
        <v>28</v>
      </c>
    </row>
    <row r="26" spans="1:17">
      <c r="B26" s="13" t="s">
        <v>34</v>
      </c>
      <c r="C26">
        <v>877</v>
      </c>
      <c r="D26">
        <v>946</v>
      </c>
      <c r="E26">
        <v>909</v>
      </c>
      <c r="F26">
        <v>926</v>
      </c>
      <c r="G26">
        <v>980</v>
      </c>
      <c r="H26">
        <v>1031</v>
      </c>
      <c r="I26">
        <v>1045</v>
      </c>
      <c r="J26">
        <v>1063</v>
      </c>
      <c r="K26">
        <v>1053</v>
      </c>
      <c r="L26">
        <v>970</v>
      </c>
      <c r="N26" t="s">
        <v>242</v>
      </c>
      <c r="O26">
        <f t="shared" si="10"/>
        <v>26</v>
      </c>
    </row>
    <row r="27" spans="1:17">
      <c r="A27" s="13"/>
      <c r="B27" s="13"/>
      <c r="N27" t="s">
        <v>243</v>
      </c>
      <c r="O27">
        <f t="shared" si="10"/>
        <v>970</v>
      </c>
    </row>
    <row r="28" spans="1:17">
      <c r="A28">
        <v>7</v>
      </c>
      <c r="B28" s="13" t="s">
        <v>32</v>
      </c>
      <c r="C28">
        <v>5</v>
      </c>
      <c r="D28">
        <v>8</v>
      </c>
      <c r="E28">
        <v>10</v>
      </c>
      <c r="F28">
        <v>9</v>
      </c>
      <c r="G28">
        <v>12</v>
      </c>
      <c r="H28">
        <v>11</v>
      </c>
      <c r="I28">
        <v>15</v>
      </c>
      <c r="J28">
        <v>18</v>
      </c>
      <c r="K28">
        <v>11</v>
      </c>
      <c r="L28">
        <v>18</v>
      </c>
      <c r="N28" t="s">
        <v>244</v>
      </c>
      <c r="O28">
        <f>X9</f>
        <v>40</v>
      </c>
    </row>
    <row r="29" spans="1:17">
      <c r="B29" s="13" t="s">
        <v>33</v>
      </c>
      <c r="C29">
        <v>9</v>
      </c>
      <c r="D29">
        <v>13</v>
      </c>
      <c r="E29">
        <v>17</v>
      </c>
      <c r="F29">
        <v>19</v>
      </c>
      <c r="G29">
        <v>23</v>
      </c>
      <c r="H29">
        <v>17</v>
      </c>
      <c r="I29">
        <v>17</v>
      </c>
      <c r="J29">
        <v>23</v>
      </c>
      <c r="K29">
        <v>27</v>
      </c>
      <c r="L29">
        <v>22</v>
      </c>
    </row>
    <row r="30" spans="1:17">
      <c r="B30" s="13" t="s">
        <v>34</v>
      </c>
      <c r="C30">
        <v>14</v>
      </c>
      <c r="D30">
        <v>21</v>
      </c>
      <c r="E30">
        <v>27</v>
      </c>
      <c r="F30">
        <v>28</v>
      </c>
      <c r="G30">
        <v>35</v>
      </c>
      <c r="H30">
        <v>28</v>
      </c>
      <c r="I30">
        <v>32</v>
      </c>
      <c r="J30">
        <v>41</v>
      </c>
      <c r="K30">
        <v>38</v>
      </c>
      <c r="L30">
        <v>40</v>
      </c>
    </row>
    <row r="31" spans="1:17">
      <c r="A31" s="13"/>
      <c r="B31" s="13"/>
    </row>
    <row r="32" spans="1:17">
      <c r="A32" t="s">
        <v>35</v>
      </c>
      <c r="B32" s="13" t="s">
        <v>32</v>
      </c>
      <c r="C32">
        <v>260</v>
      </c>
      <c r="D32">
        <v>268</v>
      </c>
      <c r="E32">
        <v>279</v>
      </c>
      <c r="F32">
        <v>292</v>
      </c>
      <c r="G32">
        <v>294</v>
      </c>
      <c r="H32">
        <v>327</v>
      </c>
      <c r="I32">
        <v>353</v>
      </c>
      <c r="J32">
        <v>326</v>
      </c>
      <c r="K32">
        <v>350</v>
      </c>
      <c r="L32">
        <v>346</v>
      </c>
    </row>
    <row r="33" spans="1:12">
      <c r="B33" s="13" t="s">
        <v>33</v>
      </c>
      <c r="C33">
        <v>710</v>
      </c>
      <c r="D33">
        <v>773</v>
      </c>
      <c r="E33">
        <v>722</v>
      </c>
      <c r="F33">
        <v>735</v>
      </c>
      <c r="G33">
        <v>786</v>
      </c>
      <c r="H33">
        <v>805</v>
      </c>
      <c r="I33">
        <v>788</v>
      </c>
      <c r="J33">
        <v>831</v>
      </c>
      <c r="K33">
        <v>807</v>
      </c>
      <c r="L33">
        <v>754</v>
      </c>
    </row>
    <row r="34" spans="1:12">
      <c r="B34" s="13" t="s">
        <v>34</v>
      </c>
      <c r="C34">
        <v>970</v>
      </c>
      <c r="D34">
        <v>1041</v>
      </c>
      <c r="E34">
        <v>1001</v>
      </c>
      <c r="F34">
        <v>1027</v>
      </c>
      <c r="G34">
        <v>1080</v>
      </c>
      <c r="H34">
        <v>1132</v>
      </c>
      <c r="I34">
        <v>1141</v>
      </c>
      <c r="J34">
        <v>1157</v>
      </c>
      <c r="K34">
        <v>1157</v>
      </c>
      <c r="L34">
        <v>1100</v>
      </c>
    </row>
    <row r="35" spans="1:12">
      <c r="A35" s="13"/>
      <c r="B35" s="13"/>
    </row>
    <row r="36" spans="1:12">
      <c r="A36">
        <v>6</v>
      </c>
      <c r="B36" s="13" t="s">
        <v>32</v>
      </c>
      <c r="C36">
        <v>14</v>
      </c>
      <c r="D36">
        <v>16</v>
      </c>
      <c r="E36">
        <v>17</v>
      </c>
      <c r="F36">
        <v>9</v>
      </c>
      <c r="G36">
        <v>9</v>
      </c>
      <c r="H36">
        <v>5</v>
      </c>
      <c r="I36">
        <v>8</v>
      </c>
      <c r="J36">
        <v>5</v>
      </c>
      <c r="K36">
        <v>4</v>
      </c>
      <c r="L36">
        <v>4</v>
      </c>
    </row>
    <row r="37" spans="1:12">
      <c r="B37" s="13" t="s">
        <v>33</v>
      </c>
      <c r="C37">
        <v>52</v>
      </c>
      <c r="D37">
        <v>46</v>
      </c>
      <c r="E37">
        <v>50</v>
      </c>
      <c r="F37">
        <v>31</v>
      </c>
      <c r="G37">
        <v>32</v>
      </c>
      <c r="H37">
        <v>24</v>
      </c>
      <c r="I37">
        <v>23</v>
      </c>
      <c r="J37">
        <v>16</v>
      </c>
      <c r="K37">
        <v>8</v>
      </c>
      <c r="L37">
        <v>8</v>
      </c>
    </row>
    <row r="38" spans="1:12">
      <c r="B38" s="13" t="s">
        <v>34</v>
      </c>
      <c r="C38">
        <v>66</v>
      </c>
      <c r="D38">
        <v>62</v>
      </c>
      <c r="E38">
        <v>67</v>
      </c>
      <c r="F38">
        <v>40</v>
      </c>
      <c r="G38">
        <v>41</v>
      </c>
      <c r="H38">
        <v>29</v>
      </c>
      <c r="I38">
        <v>31</v>
      </c>
      <c r="J38">
        <v>21</v>
      </c>
      <c r="K38">
        <v>12</v>
      </c>
      <c r="L38">
        <v>12</v>
      </c>
    </row>
    <row r="39" spans="1:12">
      <c r="A39" s="13"/>
      <c r="B39" s="13"/>
    </row>
    <row r="40" spans="1:12">
      <c r="A40" t="s">
        <v>36</v>
      </c>
      <c r="B40" s="13" t="s">
        <v>32</v>
      </c>
      <c r="C40">
        <v>274</v>
      </c>
      <c r="D40">
        <v>284</v>
      </c>
      <c r="E40">
        <v>296</v>
      </c>
      <c r="F40">
        <v>301</v>
      </c>
      <c r="G40">
        <v>303</v>
      </c>
      <c r="H40">
        <v>332</v>
      </c>
      <c r="I40">
        <v>361</v>
      </c>
      <c r="J40">
        <v>331</v>
      </c>
      <c r="K40">
        <v>354</v>
      </c>
      <c r="L40">
        <v>350</v>
      </c>
    </row>
    <row r="41" spans="1:12">
      <c r="B41" s="13" t="s">
        <v>33</v>
      </c>
      <c r="C41">
        <v>762</v>
      </c>
      <c r="D41">
        <v>819</v>
      </c>
      <c r="E41">
        <v>772</v>
      </c>
      <c r="F41">
        <v>766</v>
      </c>
      <c r="G41">
        <v>818</v>
      </c>
      <c r="H41">
        <v>829</v>
      </c>
      <c r="I41">
        <v>811</v>
      </c>
      <c r="J41">
        <v>847</v>
      </c>
      <c r="K41">
        <v>815</v>
      </c>
      <c r="L41">
        <v>762</v>
      </c>
    </row>
    <row r="42" spans="1:12">
      <c r="B42" s="13" t="s">
        <v>34</v>
      </c>
      <c r="C42">
        <v>1036</v>
      </c>
      <c r="D42">
        <v>1103</v>
      </c>
      <c r="E42">
        <v>1068</v>
      </c>
      <c r="F42">
        <v>1067</v>
      </c>
      <c r="G42">
        <v>1121</v>
      </c>
      <c r="H42">
        <v>1161</v>
      </c>
      <c r="I42">
        <v>1172</v>
      </c>
      <c r="J42">
        <v>1178</v>
      </c>
      <c r="K42">
        <v>1169</v>
      </c>
      <c r="L42">
        <v>1112</v>
      </c>
    </row>
  </sheetData>
  <phoneticPr fontId="1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4235-C332-4C1F-B86E-CDAF9AB4239A}">
  <sheetPr>
    <tabColor rgb="FF92D050"/>
  </sheetPr>
  <dimension ref="A1:L24"/>
  <sheetViews>
    <sheetView workbookViewId="0"/>
  </sheetViews>
  <sheetFormatPr defaultRowHeight="15"/>
  <cols>
    <col min="1" max="1" width="30.5703125" bestFit="1" customWidth="1"/>
    <col min="2" max="11" width="9.140625" customWidth="1"/>
  </cols>
  <sheetData>
    <row r="1" spans="1:11" ht="23.25">
      <c r="A1" s="63" t="s">
        <v>439</v>
      </c>
      <c r="B1" s="63"/>
      <c r="C1" s="63"/>
      <c r="D1" s="63"/>
      <c r="E1" s="63"/>
      <c r="F1" s="63"/>
      <c r="G1" s="63"/>
      <c r="H1" s="63"/>
      <c r="I1" s="63"/>
      <c r="J1" s="63"/>
      <c r="K1" s="63"/>
    </row>
    <row r="2" spans="1:11" ht="23.25">
      <c r="A2" s="63" t="s">
        <v>436</v>
      </c>
      <c r="B2" s="63"/>
      <c r="C2" s="63"/>
      <c r="D2" s="63"/>
      <c r="E2" s="63"/>
      <c r="F2" s="63"/>
      <c r="G2" s="63"/>
      <c r="H2" s="63"/>
      <c r="I2" s="63"/>
      <c r="J2" s="63"/>
      <c r="K2" s="63"/>
    </row>
    <row r="3" spans="1:11" ht="23.25">
      <c r="A3" s="63" t="s">
        <v>471</v>
      </c>
      <c r="B3" s="63"/>
      <c r="C3" s="63"/>
      <c r="D3" s="63"/>
      <c r="E3" s="63"/>
      <c r="F3" s="63"/>
      <c r="G3" s="63"/>
      <c r="H3" s="63"/>
      <c r="I3" s="63"/>
      <c r="J3" s="63"/>
      <c r="K3" s="63"/>
    </row>
    <row r="4" spans="1:11">
      <c r="A4" s="65" t="s">
        <v>256</v>
      </c>
      <c r="B4" s="65"/>
      <c r="C4" s="65"/>
      <c r="D4" s="65"/>
      <c r="E4" s="65"/>
      <c r="F4" s="65"/>
      <c r="G4" s="65"/>
      <c r="H4" s="65"/>
      <c r="I4" s="65"/>
      <c r="J4" s="65"/>
      <c r="K4" s="65"/>
    </row>
    <row r="11" spans="1:11">
      <c r="A11" s="68" t="s">
        <v>440</v>
      </c>
      <c r="B11" s="70" t="s">
        <v>248</v>
      </c>
      <c r="C11" s="70" t="s">
        <v>249</v>
      </c>
      <c r="D11" s="70" t="s">
        <v>250</v>
      </c>
      <c r="E11" s="70" t="s">
        <v>251</v>
      </c>
      <c r="F11" s="70" t="s">
        <v>252</v>
      </c>
      <c r="G11" s="70" t="s">
        <v>253</v>
      </c>
      <c r="H11" s="70" t="s">
        <v>254</v>
      </c>
      <c r="I11" s="70" t="s">
        <v>314</v>
      </c>
      <c r="J11" s="70" t="s">
        <v>384</v>
      </c>
      <c r="K11" s="70" t="s">
        <v>466</v>
      </c>
    </row>
    <row r="12" spans="1:11">
      <c r="A12" s="15" t="s">
        <v>238</v>
      </c>
      <c r="B12" s="16">
        <v>9</v>
      </c>
      <c r="C12" s="16">
        <v>10</v>
      </c>
      <c r="D12" s="16">
        <v>14</v>
      </c>
      <c r="E12" s="16">
        <v>9</v>
      </c>
      <c r="F12" s="16">
        <v>7</v>
      </c>
      <c r="G12" s="16">
        <v>13</v>
      </c>
      <c r="H12" s="16">
        <v>6</v>
      </c>
      <c r="I12" s="16">
        <v>8</v>
      </c>
      <c r="J12" s="16">
        <v>7</v>
      </c>
      <c r="K12" s="16">
        <v>6</v>
      </c>
    </row>
    <row r="13" spans="1:11">
      <c r="A13" s="15" t="s">
        <v>239</v>
      </c>
      <c r="B13" s="16">
        <v>0</v>
      </c>
      <c r="C13" s="16">
        <v>0</v>
      </c>
      <c r="D13" s="16">
        <v>0</v>
      </c>
      <c r="E13" s="16">
        <v>0</v>
      </c>
      <c r="F13" s="16">
        <v>1</v>
      </c>
      <c r="G13" s="16">
        <v>1</v>
      </c>
      <c r="H13" s="16">
        <v>0</v>
      </c>
      <c r="I13" s="16">
        <v>0</v>
      </c>
      <c r="J13" s="16">
        <v>0</v>
      </c>
      <c r="K13" s="16">
        <v>1</v>
      </c>
    </row>
    <row r="14" spans="1:11">
      <c r="A14" s="15" t="s">
        <v>240</v>
      </c>
      <c r="B14" s="16">
        <v>3</v>
      </c>
      <c r="C14" s="16">
        <v>4</v>
      </c>
      <c r="D14" s="16">
        <v>3</v>
      </c>
      <c r="E14" s="16">
        <v>7</v>
      </c>
      <c r="F14" s="16">
        <v>3</v>
      </c>
      <c r="G14" s="16">
        <v>4</v>
      </c>
      <c r="H14" s="16">
        <v>9</v>
      </c>
      <c r="I14" s="16">
        <v>5</v>
      </c>
      <c r="J14" s="16">
        <v>6</v>
      </c>
      <c r="K14" s="16">
        <v>3</v>
      </c>
    </row>
    <row r="15" spans="1:11">
      <c r="A15" s="15" t="s">
        <v>241</v>
      </c>
      <c r="B15" s="16">
        <v>3</v>
      </c>
      <c r="C15" s="16">
        <v>9</v>
      </c>
      <c r="D15" s="16">
        <v>6</v>
      </c>
      <c r="E15" s="16">
        <v>4</v>
      </c>
      <c r="F15" s="16">
        <v>2</v>
      </c>
      <c r="G15" s="16">
        <v>2</v>
      </c>
      <c r="H15" s="16">
        <v>4</v>
      </c>
      <c r="I15" s="16">
        <v>7</v>
      </c>
      <c r="J15" s="16">
        <v>4</v>
      </c>
      <c r="K15" s="16">
        <v>10</v>
      </c>
    </row>
    <row r="16" spans="1:11">
      <c r="A16" s="15" t="s">
        <v>242</v>
      </c>
      <c r="B16" s="16">
        <v>1</v>
      </c>
      <c r="C16" s="16">
        <v>4</v>
      </c>
      <c r="D16" s="16">
        <v>3</v>
      </c>
      <c r="E16" s="16">
        <v>4</v>
      </c>
      <c r="F16" s="16">
        <v>4</v>
      </c>
      <c r="G16" s="16">
        <v>5</v>
      </c>
      <c r="H16" s="16">
        <v>1</v>
      </c>
      <c r="I16" s="16">
        <v>3</v>
      </c>
      <c r="J16" s="16">
        <v>2</v>
      </c>
      <c r="K16" s="16">
        <v>12</v>
      </c>
    </row>
    <row r="17" spans="1:12">
      <c r="A17" s="15" t="s">
        <v>243</v>
      </c>
      <c r="B17" s="16">
        <v>117</v>
      </c>
      <c r="C17" s="16">
        <v>92</v>
      </c>
      <c r="D17" s="16">
        <v>130</v>
      </c>
      <c r="E17" s="16">
        <v>138</v>
      </c>
      <c r="F17" s="16">
        <v>134</v>
      </c>
      <c r="G17" s="16">
        <v>165</v>
      </c>
      <c r="H17" s="16">
        <v>136</v>
      </c>
      <c r="I17" s="16">
        <v>191</v>
      </c>
      <c r="J17" s="16">
        <v>198</v>
      </c>
      <c r="K17" s="16">
        <v>175</v>
      </c>
    </row>
    <row r="18" spans="1:12">
      <c r="A18" s="15" t="s">
        <v>244</v>
      </c>
      <c r="B18" s="16">
        <v>0</v>
      </c>
      <c r="C18" s="16">
        <v>5</v>
      </c>
      <c r="D18" s="16">
        <v>3</v>
      </c>
      <c r="E18" s="16">
        <v>5</v>
      </c>
      <c r="F18" s="16">
        <v>3</v>
      </c>
      <c r="G18" s="16">
        <v>4</v>
      </c>
      <c r="H18" s="16">
        <v>4</v>
      </c>
      <c r="I18" s="16">
        <v>8</v>
      </c>
      <c r="J18" s="16">
        <v>7</v>
      </c>
      <c r="K18" s="16">
        <v>11</v>
      </c>
    </row>
    <row r="19" spans="1:12">
      <c r="A19" s="17" t="s">
        <v>245</v>
      </c>
      <c r="B19" s="97">
        <v>133</v>
      </c>
      <c r="C19" s="97">
        <v>124</v>
      </c>
      <c r="D19" s="97">
        <v>159</v>
      </c>
      <c r="E19" s="97">
        <v>167</v>
      </c>
      <c r="F19" s="97">
        <v>154</v>
      </c>
      <c r="G19" s="97">
        <v>194</v>
      </c>
      <c r="H19" s="97">
        <v>160</v>
      </c>
      <c r="I19" s="97">
        <v>222</v>
      </c>
      <c r="J19" s="97">
        <v>224</v>
      </c>
      <c r="K19" s="97">
        <v>218</v>
      </c>
    </row>
    <row r="20" spans="1:12">
      <c r="A20" s="17" t="s">
        <v>246</v>
      </c>
      <c r="B20" s="97">
        <v>192</v>
      </c>
      <c r="C20" s="97">
        <v>234</v>
      </c>
      <c r="D20" s="97">
        <v>257</v>
      </c>
      <c r="E20" s="97">
        <v>322</v>
      </c>
      <c r="F20" s="97">
        <v>284</v>
      </c>
      <c r="G20" s="97">
        <v>254</v>
      </c>
      <c r="H20" s="97">
        <v>197</v>
      </c>
      <c r="I20" s="97">
        <v>202</v>
      </c>
      <c r="J20" s="97">
        <v>129</v>
      </c>
      <c r="K20" s="97">
        <v>167</v>
      </c>
    </row>
    <row r="21" spans="1:12" ht="15.75" thickBot="1">
      <c r="A21" s="18" t="s">
        <v>247</v>
      </c>
      <c r="B21" s="98">
        <v>325</v>
      </c>
      <c r="C21" s="98">
        <v>358</v>
      </c>
      <c r="D21" s="98">
        <v>416</v>
      </c>
      <c r="E21" s="98">
        <v>489</v>
      </c>
      <c r="F21" s="98">
        <v>438</v>
      </c>
      <c r="G21" s="98">
        <v>448</v>
      </c>
      <c r="H21" s="98">
        <v>357</v>
      </c>
      <c r="I21" s="98">
        <v>424</v>
      </c>
      <c r="J21" s="98">
        <v>353</v>
      </c>
      <c r="K21" s="98">
        <v>385</v>
      </c>
    </row>
    <row r="22" spans="1:12" ht="15.75" thickTop="1"/>
    <row r="24" spans="1:12">
      <c r="L24" s="59"/>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75EA-4EA4-4178-9902-A34C78066D77}">
  <sheetPr>
    <tabColor rgb="FF0070C0"/>
  </sheetPr>
  <dimension ref="A1:X41"/>
  <sheetViews>
    <sheetView workbookViewId="0"/>
  </sheetViews>
  <sheetFormatPr defaultRowHeight="15"/>
  <cols>
    <col min="14" max="14" width="30.5703125" bestFit="1" customWidth="1"/>
  </cols>
  <sheetData>
    <row r="1" spans="1:24">
      <c r="A1" s="13" t="s">
        <v>17</v>
      </c>
      <c r="B1" s="13" t="s">
        <v>18</v>
      </c>
      <c r="C1" t="s">
        <v>19</v>
      </c>
      <c r="D1" t="s">
        <v>20</v>
      </c>
      <c r="E1" t="s">
        <v>21</v>
      </c>
      <c r="F1" t="s">
        <v>22</v>
      </c>
      <c r="G1" t="s">
        <v>23</v>
      </c>
      <c r="H1" t="s">
        <v>24</v>
      </c>
      <c r="I1" t="s">
        <v>25</v>
      </c>
      <c r="J1" t="s">
        <v>26</v>
      </c>
      <c r="K1" t="s">
        <v>27</v>
      </c>
      <c r="L1" t="s">
        <v>28</v>
      </c>
      <c r="N1" t="s">
        <v>228</v>
      </c>
    </row>
    <row r="2" spans="1:24">
      <c r="A2" s="13" t="s">
        <v>29</v>
      </c>
      <c r="B2" s="13" t="s">
        <v>30</v>
      </c>
      <c r="C2" t="s">
        <v>31</v>
      </c>
      <c r="D2" t="s">
        <v>31</v>
      </c>
      <c r="E2" t="s">
        <v>31</v>
      </c>
      <c r="F2" t="s">
        <v>31</v>
      </c>
      <c r="G2" t="s">
        <v>31</v>
      </c>
      <c r="H2" t="s">
        <v>31</v>
      </c>
      <c r="I2" t="s">
        <v>31</v>
      </c>
      <c r="J2" t="s">
        <v>31</v>
      </c>
      <c r="K2" t="s">
        <v>31</v>
      </c>
      <c r="L2" t="s">
        <v>31</v>
      </c>
      <c r="N2" t="s">
        <v>229</v>
      </c>
      <c r="O2" t="s">
        <v>230</v>
      </c>
      <c r="P2" t="s">
        <v>231</v>
      </c>
      <c r="Q2" t="s">
        <v>232</v>
      </c>
      <c r="R2" t="s">
        <v>233</v>
      </c>
      <c r="S2" t="s">
        <v>234</v>
      </c>
      <c r="T2" t="s">
        <v>235</v>
      </c>
      <c r="U2" t="s">
        <v>236</v>
      </c>
      <c r="V2" t="s">
        <v>310</v>
      </c>
      <c r="W2" t="s">
        <v>383</v>
      </c>
      <c r="X2" t="s">
        <v>463</v>
      </c>
    </row>
    <row r="3" spans="1:24">
      <c r="A3" s="13">
        <v>0</v>
      </c>
      <c r="B3" s="13" t="s">
        <v>32</v>
      </c>
      <c r="C3">
        <v>1</v>
      </c>
      <c r="D3">
        <v>6</v>
      </c>
      <c r="E3">
        <v>4</v>
      </c>
      <c r="F3">
        <v>3</v>
      </c>
      <c r="G3">
        <v>4</v>
      </c>
      <c r="H3">
        <v>5</v>
      </c>
      <c r="I3">
        <v>2</v>
      </c>
      <c r="J3">
        <v>2</v>
      </c>
      <c r="K3">
        <v>4</v>
      </c>
      <c r="L3">
        <v>2</v>
      </c>
      <c r="N3" t="s">
        <v>238</v>
      </c>
      <c r="O3">
        <f>C5</f>
        <v>9</v>
      </c>
      <c r="P3">
        <f t="shared" ref="P3:X3" si="0">D5</f>
        <v>10</v>
      </c>
      <c r="Q3">
        <f t="shared" si="0"/>
        <v>14</v>
      </c>
      <c r="R3">
        <f t="shared" si="0"/>
        <v>9</v>
      </c>
      <c r="S3">
        <f t="shared" si="0"/>
        <v>7</v>
      </c>
      <c r="T3">
        <f t="shared" si="0"/>
        <v>13</v>
      </c>
      <c r="U3">
        <f t="shared" si="0"/>
        <v>6</v>
      </c>
      <c r="V3">
        <f t="shared" si="0"/>
        <v>8</v>
      </c>
      <c r="W3">
        <f t="shared" si="0"/>
        <v>7</v>
      </c>
      <c r="X3">
        <f t="shared" si="0"/>
        <v>6</v>
      </c>
    </row>
    <row r="4" spans="1:24">
      <c r="B4" s="13" t="s">
        <v>33</v>
      </c>
      <c r="C4">
        <v>8</v>
      </c>
      <c r="D4">
        <v>4</v>
      </c>
      <c r="E4">
        <v>10</v>
      </c>
      <c r="F4">
        <v>6</v>
      </c>
      <c r="G4">
        <v>3</v>
      </c>
      <c r="H4">
        <v>8</v>
      </c>
      <c r="I4">
        <v>4</v>
      </c>
      <c r="J4">
        <v>6</v>
      </c>
      <c r="K4">
        <v>3</v>
      </c>
      <c r="L4">
        <v>4</v>
      </c>
      <c r="N4" t="s">
        <v>239</v>
      </c>
      <c r="O4">
        <f>C9</f>
        <v>0</v>
      </c>
      <c r="P4">
        <f t="shared" ref="P4:X4" si="1">D9</f>
        <v>0</v>
      </c>
      <c r="Q4">
        <f t="shared" si="1"/>
        <v>0</v>
      </c>
      <c r="R4">
        <f t="shared" si="1"/>
        <v>0</v>
      </c>
      <c r="S4">
        <f t="shared" si="1"/>
        <v>1</v>
      </c>
      <c r="T4">
        <f t="shared" si="1"/>
        <v>1</v>
      </c>
      <c r="U4">
        <f t="shared" si="1"/>
        <v>0</v>
      </c>
      <c r="V4">
        <f t="shared" si="1"/>
        <v>0</v>
      </c>
      <c r="W4">
        <f t="shared" si="1"/>
        <v>0</v>
      </c>
      <c r="X4">
        <f t="shared" si="1"/>
        <v>1</v>
      </c>
    </row>
    <row r="5" spans="1:24">
      <c r="B5" s="13" t="s">
        <v>34</v>
      </c>
      <c r="C5">
        <v>9</v>
      </c>
      <c r="D5">
        <v>10</v>
      </c>
      <c r="E5">
        <v>14</v>
      </c>
      <c r="F5">
        <v>9</v>
      </c>
      <c r="G5">
        <v>7</v>
      </c>
      <c r="H5">
        <v>13</v>
      </c>
      <c r="I5">
        <v>6</v>
      </c>
      <c r="J5">
        <v>8</v>
      </c>
      <c r="K5">
        <v>7</v>
      </c>
      <c r="L5">
        <v>6</v>
      </c>
      <c r="N5" t="s">
        <v>240</v>
      </c>
      <c r="O5">
        <f>C13</f>
        <v>3</v>
      </c>
      <c r="P5">
        <f t="shared" ref="P5:X5" si="2">D13</f>
        <v>4</v>
      </c>
      <c r="Q5">
        <f t="shared" si="2"/>
        <v>3</v>
      </c>
      <c r="R5">
        <f t="shared" si="2"/>
        <v>7</v>
      </c>
      <c r="S5">
        <f t="shared" si="2"/>
        <v>3</v>
      </c>
      <c r="T5">
        <f t="shared" si="2"/>
        <v>4</v>
      </c>
      <c r="U5">
        <f t="shared" si="2"/>
        <v>9</v>
      </c>
      <c r="V5">
        <f t="shared" si="2"/>
        <v>5</v>
      </c>
      <c r="W5">
        <f t="shared" si="2"/>
        <v>6</v>
      </c>
      <c r="X5">
        <f t="shared" si="2"/>
        <v>3</v>
      </c>
    </row>
    <row r="6" spans="1:24">
      <c r="N6" t="s">
        <v>241</v>
      </c>
      <c r="O6">
        <f>C17</f>
        <v>3</v>
      </c>
      <c r="P6">
        <f t="shared" ref="P6:X6" si="3">D17</f>
        <v>9</v>
      </c>
      <c r="Q6">
        <f t="shared" si="3"/>
        <v>6</v>
      </c>
      <c r="R6">
        <f t="shared" si="3"/>
        <v>4</v>
      </c>
      <c r="S6">
        <f t="shared" si="3"/>
        <v>2</v>
      </c>
      <c r="T6">
        <f t="shared" si="3"/>
        <v>2</v>
      </c>
      <c r="U6">
        <f t="shared" si="3"/>
        <v>4</v>
      </c>
      <c r="V6">
        <f t="shared" si="3"/>
        <v>7</v>
      </c>
      <c r="W6">
        <f t="shared" si="3"/>
        <v>4</v>
      </c>
      <c r="X6">
        <f t="shared" si="3"/>
        <v>10</v>
      </c>
    </row>
    <row r="7" spans="1:24">
      <c r="A7" s="13">
        <v>1</v>
      </c>
      <c r="B7" s="13" t="s">
        <v>32</v>
      </c>
      <c r="C7">
        <v>0</v>
      </c>
      <c r="D7">
        <v>0</v>
      </c>
      <c r="E7">
        <v>0</v>
      </c>
      <c r="F7">
        <v>0</v>
      </c>
      <c r="G7">
        <v>0</v>
      </c>
      <c r="H7">
        <v>1</v>
      </c>
      <c r="I7">
        <v>0</v>
      </c>
      <c r="J7">
        <v>0</v>
      </c>
      <c r="K7">
        <v>0</v>
      </c>
      <c r="L7">
        <v>0</v>
      </c>
      <c r="N7" t="s">
        <v>242</v>
      </c>
      <c r="O7">
        <f>C21</f>
        <v>1</v>
      </c>
      <c r="P7">
        <f t="shared" ref="P7:X7" si="4">D21</f>
        <v>4</v>
      </c>
      <c r="Q7">
        <f t="shared" si="4"/>
        <v>3</v>
      </c>
      <c r="R7">
        <f t="shared" si="4"/>
        <v>4</v>
      </c>
      <c r="S7">
        <f t="shared" si="4"/>
        <v>4</v>
      </c>
      <c r="T7">
        <f t="shared" si="4"/>
        <v>5</v>
      </c>
      <c r="U7">
        <f t="shared" si="4"/>
        <v>1</v>
      </c>
      <c r="V7">
        <f t="shared" si="4"/>
        <v>3</v>
      </c>
      <c r="W7">
        <f t="shared" si="4"/>
        <v>2</v>
      </c>
      <c r="X7">
        <f t="shared" si="4"/>
        <v>12</v>
      </c>
    </row>
    <row r="8" spans="1:24">
      <c r="B8" s="13" t="s">
        <v>33</v>
      </c>
      <c r="C8">
        <v>0</v>
      </c>
      <c r="D8">
        <v>0</v>
      </c>
      <c r="E8">
        <v>0</v>
      </c>
      <c r="F8">
        <v>0</v>
      </c>
      <c r="G8">
        <v>1</v>
      </c>
      <c r="H8">
        <v>0</v>
      </c>
      <c r="I8">
        <v>0</v>
      </c>
      <c r="J8">
        <v>0</v>
      </c>
      <c r="K8">
        <v>0</v>
      </c>
      <c r="L8">
        <v>1</v>
      </c>
      <c r="N8" t="s">
        <v>243</v>
      </c>
      <c r="O8">
        <f>C25</f>
        <v>117</v>
      </c>
      <c r="P8">
        <f t="shared" ref="P8:X8" si="5">D25</f>
        <v>92</v>
      </c>
      <c r="Q8">
        <f t="shared" si="5"/>
        <v>130</v>
      </c>
      <c r="R8">
        <f t="shared" si="5"/>
        <v>138</v>
      </c>
      <c r="S8">
        <f t="shared" si="5"/>
        <v>134</v>
      </c>
      <c r="T8">
        <f t="shared" si="5"/>
        <v>165</v>
      </c>
      <c r="U8">
        <f t="shared" si="5"/>
        <v>136</v>
      </c>
      <c r="V8">
        <f t="shared" si="5"/>
        <v>191</v>
      </c>
      <c r="W8">
        <f t="shared" si="5"/>
        <v>198</v>
      </c>
      <c r="X8">
        <f t="shared" si="5"/>
        <v>175</v>
      </c>
    </row>
    <row r="9" spans="1:24">
      <c r="B9" s="13" t="s">
        <v>34</v>
      </c>
      <c r="C9">
        <v>0</v>
      </c>
      <c r="D9">
        <v>0</v>
      </c>
      <c r="E9">
        <v>0</v>
      </c>
      <c r="F9">
        <v>0</v>
      </c>
      <c r="G9">
        <v>1</v>
      </c>
      <c r="H9">
        <v>1</v>
      </c>
      <c r="I9">
        <v>0</v>
      </c>
      <c r="J9">
        <v>0</v>
      </c>
      <c r="K9">
        <v>0</v>
      </c>
      <c r="L9">
        <v>1</v>
      </c>
      <c r="N9" t="s">
        <v>244</v>
      </c>
      <c r="O9">
        <f>C29</f>
        <v>0</v>
      </c>
      <c r="P9">
        <f t="shared" ref="P9:X9" si="6">D29</f>
        <v>5</v>
      </c>
      <c r="Q9">
        <f t="shared" si="6"/>
        <v>3</v>
      </c>
      <c r="R9">
        <f t="shared" si="6"/>
        <v>5</v>
      </c>
      <c r="S9">
        <f t="shared" si="6"/>
        <v>3</v>
      </c>
      <c r="T9">
        <f t="shared" si="6"/>
        <v>4</v>
      </c>
      <c r="U9">
        <f t="shared" si="6"/>
        <v>4</v>
      </c>
      <c r="V9">
        <f t="shared" si="6"/>
        <v>8</v>
      </c>
      <c r="W9">
        <f t="shared" si="6"/>
        <v>7</v>
      </c>
      <c r="X9">
        <f t="shared" si="6"/>
        <v>11</v>
      </c>
    </row>
    <row r="10" spans="1:24">
      <c r="N10" t="s">
        <v>245</v>
      </c>
      <c r="O10">
        <f>C33</f>
        <v>133</v>
      </c>
      <c r="P10">
        <f t="shared" ref="P10:X10" si="7">D33</f>
        <v>124</v>
      </c>
      <c r="Q10">
        <f t="shared" si="7"/>
        <v>159</v>
      </c>
      <c r="R10">
        <f t="shared" si="7"/>
        <v>167</v>
      </c>
      <c r="S10">
        <f t="shared" si="7"/>
        <v>154</v>
      </c>
      <c r="T10">
        <f t="shared" si="7"/>
        <v>194</v>
      </c>
      <c r="U10">
        <f t="shared" si="7"/>
        <v>160</v>
      </c>
      <c r="V10">
        <f t="shared" si="7"/>
        <v>222</v>
      </c>
      <c r="W10">
        <f t="shared" si="7"/>
        <v>224</v>
      </c>
      <c r="X10">
        <f t="shared" si="7"/>
        <v>218</v>
      </c>
    </row>
    <row r="11" spans="1:24">
      <c r="A11" s="13">
        <v>2</v>
      </c>
      <c r="B11" s="13" t="s">
        <v>32</v>
      </c>
      <c r="C11">
        <v>1</v>
      </c>
      <c r="D11">
        <v>2</v>
      </c>
      <c r="E11">
        <v>3</v>
      </c>
      <c r="F11">
        <v>0</v>
      </c>
      <c r="G11">
        <v>1</v>
      </c>
      <c r="H11">
        <v>3</v>
      </c>
      <c r="I11">
        <v>2</v>
      </c>
      <c r="J11">
        <v>3</v>
      </c>
      <c r="K11">
        <v>3</v>
      </c>
      <c r="L11">
        <v>1</v>
      </c>
      <c r="N11" t="s">
        <v>246</v>
      </c>
      <c r="O11">
        <f>C37</f>
        <v>192</v>
      </c>
      <c r="P11">
        <f t="shared" ref="P11:X11" si="8">D37</f>
        <v>234</v>
      </c>
      <c r="Q11">
        <f t="shared" si="8"/>
        <v>257</v>
      </c>
      <c r="R11">
        <f t="shared" si="8"/>
        <v>322</v>
      </c>
      <c r="S11">
        <f t="shared" si="8"/>
        <v>284</v>
      </c>
      <c r="T11">
        <f t="shared" si="8"/>
        <v>254</v>
      </c>
      <c r="U11">
        <f t="shared" si="8"/>
        <v>197</v>
      </c>
      <c r="V11">
        <f t="shared" si="8"/>
        <v>202</v>
      </c>
      <c r="W11">
        <f t="shared" si="8"/>
        <v>129</v>
      </c>
      <c r="X11">
        <f t="shared" si="8"/>
        <v>167</v>
      </c>
    </row>
    <row r="12" spans="1:24">
      <c r="B12" s="13" t="s">
        <v>33</v>
      </c>
      <c r="C12">
        <v>2</v>
      </c>
      <c r="D12">
        <v>2</v>
      </c>
      <c r="E12">
        <v>0</v>
      </c>
      <c r="F12">
        <v>7</v>
      </c>
      <c r="G12">
        <v>2</v>
      </c>
      <c r="H12">
        <v>1</v>
      </c>
      <c r="I12">
        <v>7</v>
      </c>
      <c r="J12">
        <v>2</v>
      </c>
      <c r="K12">
        <v>3</v>
      </c>
      <c r="L12">
        <v>2</v>
      </c>
      <c r="N12" t="s">
        <v>247</v>
      </c>
      <c r="O12">
        <f>C41</f>
        <v>325</v>
      </c>
      <c r="P12">
        <f t="shared" ref="P12:X12" si="9">D41</f>
        <v>358</v>
      </c>
      <c r="Q12">
        <f t="shared" si="9"/>
        <v>416</v>
      </c>
      <c r="R12">
        <f t="shared" si="9"/>
        <v>489</v>
      </c>
      <c r="S12">
        <f t="shared" si="9"/>
        <v>438</v>
      </c>
      <c r="T12">
        <f t="shared" si="9"/>
        <v>448</v>
      </c>
      <c r="U12">
        <f t="shared" si="9"/>
        <v>357</v>
      </c>
      <c r="V12">
        <f t="shared" si="9"/>
        <v>424</v>
      </c>
      <c r="W12">
        <f t="shared" si="9"/>
        <v>353</v>
      </c>
      <c r="X12">
        <f t="shared" si="9"/>
        <v>385</v>
      </c>
    </row>
    <row r="13" spans="1:24">
      <c r="B13" s="13" t="s">
        <v>34</v>
      </c>
      <c r="C13">
        <v>3</v>
      </c>
      <c r="D13">
        <v>4</v>
      </c>
      <c r="E13">
        <v>3</v>
      </c>
      <c r="F13">
        <v>7</v>
      </c>
      <c r="G13">
        <v>3</v>
      </c>
      <c r="H13">
        <v>4</v>
      </c>
      <c r="I13">
        <v>9</v>
      </c>
      <c r="J13">
        <v>5</v>
      </c>
      <c r="K13">
        <v>6</v>
      </c>
      <c r="L13">
        <v>3</v>
      </c>
    </row>
    <row r="14" spans="1:24">
      <c r="N14" t="s">
        <v>263</v>
      </c>
    </row>
    <row r="15" spans="1:24">
      <c r="A15" s="13">
        <v>3</v>
      </c>
      <c r="B15" s="13" t="s">
        <v>32</v>
      </c>
      <c r="C15">
        <v>3</v>
      </c>
      <c r="D15">
        <v>3</v>
      </c>
      <c r="E15">
        <v>4</v>
      </c>
      <c r="F15">
        <v>0</v>
      </c>
      <c r="G15">
        <v>1</v>
      </c>
      <c r="H15">
        <v>0</v>
      </c>
      <c r="I15">
        <v>3</v>
      </c>
      <c r="J15">
        <v>3</v>
      </c>
      <c r="K15">
        <v>1</v>
      </c>
      <c r="L15">
        <v>6</v>
      </c>
      <c r="O15" t="s">
        <v>259</v>
      </c>
      <c r="P15" t="s">
        <v>260</v>
      </c>
      <c r="Q15" t="s">
        <v>261</v>
      </c>
    </row>
    <row r="16" spans="1:24">
      <c r="B16" s="13" t="s">
        <v>33</v>
      </c>
      <c r="C16">
        <v>0</v>
      </c>
      <c r="D16">
        <v>6</v>
      </c>
      <c r="E16">
        <v>2</v>
      </c>
      <c r="F16">
        <v>4</v>
      </c>
      <c r="G16">
        <v>1</v>
      </c>
      <c r="H16">
        <v>2</v>
      </c>
      <c r="I16">
        <v>1</v>
      </c>
      <c r="J16">
        <v>4</v>
      </c>
      <c r="K16">
        <v>3</v>
      </c>
      <c r="L16">
        <v>4</v>
      </c>
      <c r="N16" t="s">
        <v>237</v>
      </c>
      <c r="O16" s="20">
        <f>P16/P18</f>
        <v>0.25714285714285712</v>
      </c>
      <c r="P16">
        <f>L39</f>
        <v>99</v>
      </c>
      <c r="Q16" s="20">
        <f>O16-0.04</f>
        <v>0.21714285714285711</v>
      </c>
    </row>
    <row r="17" spans="1:17">
      <c r="B17" s="13" t="s">
        <v>34</v>
      </c>
      <c r="C17">
        <v>3</v>
      </c>
      <c r="D17">
        <v>9</v>
      </c>
      <c r="E17">
        <v>6</v>
      </c>
      <c r="F17">
        <v>4</v>
      </c>
      <c r="G17">
        <v>2</v>
      </c>
      <c r="H17">
        <v>2</v>
      </c>
      <c r="I17">
        <v>4</v>
      </c>
      <c r="J17">
        <v>7</v>
      </c>
      <c r="K17">
        <v>4</v>
      </c>
      <c r="L17">
        <v>10</v>
      </c>
      <c r="N17" t="s">
        <v>468</v>
      </c>
      <c r="O17" s="20">
        <f>P17/P18</f>
        <v>0.74285714285714288</v>
      </c>
      <c r="P17">
        <f>L40</f>
        <v>286</v>
      </c>
      <c r="Q17" s="20">
        <f>O17-0.04</f>
        <v>0.70285714285714285</v>
      </c>
    </row>
    <row r="18" spans="1:17">
      <c r="N18" t="s">
        <v>469</v>
      </c>
      <c r="O18" s="20">
        <f>P18/P18</f>
        <v>1</v>
      </c>
      <c r="P18">
        <f>L41</f>
        <v>385</v>
      </c>
      <c r="Q18" s="20"/>
    </row>
    <row r="19" spans="1:17">
      <c r="A19" s="13">
        <v>4</v>
      </c>
      <c r="B19" s="13" t="s">
        <v>32</v>
      </c>
      <c r="C19">
        <v>1</v>
      </c>
      <c r="D19">
        <v>2</v>
      </c>
      <c r="E19">
        <v>2</v>
      </c>
      <c r="F19">
        <v>1</v>
      </c>
      <c r="G19">
        <v>2</v>
      </c>
      <c r="H19">
        <v>2</v>
      </c>
      <c r="I19">
        <v>0</v>
      </c>
      <c r="J19">
        <v>1</v>
      </c>
      <c r="K19">
        <v>1</v>
      </c>
      <c r="L19">
        <v>6</v>
      </c>
    </row>
    <row r="20" spans="1:17">
      <c r="B20" s="13" t="s">
        <v>33</v>
      </c>
      <c r="C20">
        <v>0</v>
      </c>
      <c r="D20">
        <v>2</v>
      </c>
      <c r="E20">
        <v>1</v>
      </c>
      <c r="F20">
        <v>3</v>
      </c>
      <c r="G20">
        <v>2</v>
      </c>
      <c r="H20">
        <v>3</v>
      </c>
      <c r="I20">
        <v>1</v>
      </c>
      <c r="J20">
        <v>2</v>
      </c>
      <c r="K20">
        <v>1</v>
      </c>
      <c r="L20">
        <v>6</v>
      </c>
      <c r="N20" t="s">
        <v>262</v>
      </c>
    </row>
    <row r="21" spans="1:17">
      <c r="B21" s="13" t="s">
        <v>34</v>
      </c>
      <c r="C21">
        <v>1</v>
      </c>
      <c r="D21">
        <v>4</v>
      </c>
      <c r="E21">
        <v>3</v>
      </c>
      <c r="F21">
        <v>4</v>
      </c>
      <c r="G21">
        <v>4</v>
      </c>
      <c r="H21">
        <v>5</v>
      </c>
      <c r="I21">
        <v>1</v>
      </c>
      <c r="J21">
        <v>3</v>
      </c>
      <c r="K21">
        <v>2</v>
      </c>
      <c r="L21">
        <v>12</v>
      </c>
      <c r="N21" t="s">
        <v>229</v>
      </c>
      <c r="O21" t="s">
        <v>463</v>
      </c>
    </row>
    <row r="22" spans="1:17">
      <c r="N22" t="s">
        <v>238</v>
      </c>
      <c r="O22">
        <f>X3</f>
        <v>6</v>
      </c>
    </row>
    <row r="23" spans="1:17">
      <c r="A23" s="13">
        <v>5</v>
      </c>
      <c r="B23" s="13" t="s">
        <v>32</v>
      </c>
      <c r="C23">
        <v>31</v>
      </c>
      <c r="D23">
        <v>31</v>
      </c>
      <c r="E23">
        <v>47</v>
      </c>
      <c r="F23">
        <v>46</v>
      </c>
      <c r="G23">
        <v>44</v>
      </c>
      <c r="H23">
        <v>58</v>
      </c>
      <c r="I23">
        <v>54</v>
      </c>
      <c r="J23">
        <v>73</v>
      </c>
      <c r="K23">
        <v>62</v>
      </c>
      <c r="L23">
        <v>49</v>
      </c>
      <c r="N23" t="s">
        <v>239</v>
      </c>
      <c r="O23">
        <f>X4</f>
        <v>1</v>
      </c>
    </row>
    <row r="24" spans="1:17">
      <c r="B24" s="13" t="s">
        <v>33</v>
      </c>
      <c r="C24">
        <v>86</v>
      </c>
      <c r="D24">
        <v>61</v>
      </c>
      <c r="E24">
        <v>83</v>
      </c>
      <c r="F24">
        <v>92</v>
      </c>
      <c r="G24">
        <v>90</v>
      </c>
      <c r="H24">
        <v>107</v>
      </c>
      <c r="I24">
        <v>82</v>
      </c>
      <c r="J24">
        <v>118</v>
      </c>
      <c r="K24">
        <v>136</v>
      </c>
      <c r="L24">
        <v>126</v>
      </c>
      <c r="N24" t="s">
        <v>240</v>
      </c>
      <c r="O24">
        <f t="shared" ref="O24:O28" si="10">X5</f>
        <v>3</v>
      </c>
    </row>
    <row r="25" spans="1:17">
      <c r="B25" s="13" t="s">
        <v>34</v>
      </c>
      <c r="C25">
        <v>117</v>
      </c>
      <c r="D25">
        <v>92</v>
      </c>
      <c r="E25">
        <v>130</v>
      </c>
      <c r="F25">
        <v>138</v>
      </c>
      <c r="G25">
        <v>134</v>
      </c>
      <c r="H25">
        <v>165</v>
      </c>
      <c r="I25">
        <v>136</v>
      </c>
      <c r="J25">
        <v>191</v>
      </c>
      <c r="K25">
        <v>198</v>
      </c>
      <c r="L25">
        <v>175</v>
      </c>
      <c r="N25" t="s">
        <v>241</v>
      </c>
      <c r="O25">
        <f t="shared" si="10"/>
        <v>10</v>
      </c>
    </row>
    <row r="26" spans="1:17">
      <c r="N26" t="s">
        <v>242</v>
      </c>
      <c r="O26">
        <f t="shared" si="10"/>
        <v>12</v>
      </c>
    </row>
    <row r="27" spans="1:17">
      <c r="A27" s="13">
        <v>7</v>
      </c>
      <c r="B27" s="13" t="s">
        <v>32</v>
      </c>
      <c r="C27">
        <v>0</v>
      </c>
      <c r="D27">
        <v>3</v>
      </c>
      <c r="E27">
        <v>0</v>
      </c>
      <c r="F27">
        <v>3</v>
      </c>
      <c r="G27">
        <v>2</v>
      </c>
      <c r="H27">
        <v>2</v>
      </c>
      <c r="I27">
        <v>1</v>
      </c>
      <c r="J27">
        <v>5</v>
      </c>
      <c r="K27">
        <v>4</v>
      </c>
      <c r="L27">
        <v>3</v>
      </c>
      <c r="N27" t="s">
        <v>243</v>
      </c>
      <c r="O27">
        <f t="shared" si="10"/>
        <v>175</v>
      </c>
    </row>
    <row r="28" spans="1:17">
      <c r="B28" s="13" t="s">
        <v>33</v>
      </c>
      <c r="C28">
        <v>0</v>
      </c>
      <c r="D28">
        <v>2</v>
      </c>
      <c r="E28">
        <v>3</v>
      </c>
      <c r="F28">
        <v>2</v>
      </c>
      <c r="G28">
        <v>1</v>
      </c>
      <c r="H28">
        <v>2</v>
      </c>
      <c r="I28">
        <v>3</v>
      </c>
      <c r="J28">
        <v>3</v>
      </c>
      <c r="K28">
        <v>3</v>
      </c>
      <c r="L28">
        <v>8</v>
      </c>
      <c r="N28" t="s">
        <v>244</v>
      </c>
      <c r="O28">
        <f t="shared" si="10"/>
        <v>11</v>
      </c>
    </row>
    <row r="29" spans="1:17">
      <c r="B29" s="13" t="s">
        <v>34</v>
      </c>
      <c r="C29">
        <v>0</v>
      </c>
      <c r="D29">
        <v>5</v>
      </c>
      <c r="E29">
        <v>3</v>
      </c>
      <c r="F29">
        <v>5</v>
      </c>
      <c r="G29">
        <v>3</v>
      </c>
      <c r="H29">
        <v>4</v>
      </c>
      <c r="I29">
        <v>4</v>
      </c>
      <c r="J29">
        <v>8</v>
      </c>
      <c r="K29">
        <v>7</v>
      </c>
      <c r="L29">
        <v>11</v>
      </c>
    </row>
    <row r="31" spans="1:17">
      <c r="A31" s="13" t="s">
        <v>35</v>
      </c>
      <c r="B31" s="13" t="s">
        <v>32</v>
      </c>
      <c r="C31">
        <v>37</v>
      </c>
      <c r="D31">
        <v>47</v>
      </c>
      <c r="E31">
        <v>60</v>
      </c>
      <c r="F31">
        <v>53</v>
      </c>
      <c r="G31">
        <v>54</v>
      </c>
      <c r="H31">
        <v>71</v>
      </c>
      <c r="I31">
        <v>62</v>
      </c>
      <c r="J31">
        <v>87</v>
      </c>
      <c r="K31">
        <v>75</v>
      </c>
      <c r="L31">
        <v>67</v>
      </c>
    </row>
    <row r="32" spans="1:17">
      <c r="B32" s="13" t="s">
        <v>33</v>
      </c>
      <c r="C32">
        <v>96</v>
      </c>
      <c r="D32">
        <v>77</v>
      </c>
      <c r="E32">
        <v>99</v>
      </c>
      <c r="F32">
        <v>114</v>
      </c>
      <c r="G32">
        <v>100</v>
      </c>
      <c r="H32">
        <v>123</v>
      </c>
      <c r="I32">
        <v>98</v>
      </c>
      <c r="J32">
        <v>135</v>
      </c>
      <c r="K32">
        <v>149</v>
      </c>
      <c r="L32">
        <v>151</v>
      </c>
    </row>
    <row r="33" spans="1:12">
      <c r="B33" s="13" t="s">
        <v>34</v>
      </c>
      <c r="C33">
        <v>133</v>
      </c>
      <c r="D33">
        <v>124</v>
      </c>
      <c r="E33">
        <v>159</v>
      </c>
      <c r="F33">
        <v>167</v>
      </c>
      <c r="G33">
        <v>154</v>
      </c>
      <c r="H33">
        <v>194</v>
      </c>
      <c r="I33">
        <v>160</v>
      </c>
      <c r="J33">
        <v>222</v>
      </c>
      <c r="K33">
        <v>224</v>
      </c>
      <c r="L33">
        <v>218</v>
      </c>
    </row>
    <row r="35" spans="1:12">
      <c r="A35" s="13">
        <v>6</v>
      </c>
      <c r="B35" s="13" t="s">
        <v>32</v>
      </c>
      <c r="C35">
        <v>35</v>
      </c>
      <c r="D35">
        <v>44</v>
      </c>
      <c r="E35">
        <v>51</v>
      </c>
      <c r="F35">
        <v>63</v>
      </c>
      <c r="G35">
        <v>50</v>
      </c>
      <c r="H35">
        <v>59</v>
      </c>
      <c r="I35">
        <v>45</v>
      </c>
      <c r="J35">
        <v>47</v>
      </c>
      <c r="K35">
        <v>29</v>
      </c>
      <c r="L35">
        <v>32</v>
      </c>
    </row>
    <row r="36" spans="1:12">
      <c r="B36" s="13" t="s">
        <v>33</v>
      </c>
      <c r="C36">
        <v>157</v>
      </c>
      <c r="D36">
        <v>190</v>
      </c>
      <c r="E36">
        <v>206</v>
      </c>
      <c r="F36">
        <v>259</v>
      </c>
      <c r="G36">
        <v>234</v>
      </c>
      <c r="H36">
        <v>195</v>
      </c>
      <c r="I36">
        <v>152</v>
      </c>
      <c r="J36">
        <v>155</v>
      </c>
      <c r="K36">
        <v>100</v>
      </c>
      <c r="L36">
        <v>135</v>
      </c>
    </row>
    <row r="37" spans="1:12">
      <c r="B37" s="13" t="s">
        <v>34</v>
      </c>
      <c r="C37">
        <v>192</v>
      </c>
      <c r="D37">
        <v>234</v>
      </c>
      <c r="E37">
        <v>257</v>
      </c>
      <c r="F37">
        <v>322</v>
      </c>
      <c r="G37">
        <v>284</v>
      </c>
      <c r="H37">
        <v>254</v>
      </c>
      <c r="I37">
        <v>197</v>
      </c>
      <c r="J37">
        <v>202</v>
      </c>
      <c r="K37">
        <v>129</v>
      </c>
      <c r="L37">
        <v>167</v>
      </c>
    </row>
    <row r="39" spans="1:12">
      <c r="A39" s="13" t="s">
        <v>36</v>
      </c>
      <c r="B39" s="13" t="s">
        <v>32</v>
      </c>
      <c r="C39">
        <v>72</v>
      </c>
      <c r="D39">
        <v>91</v>
      </c>
      <c r="E39">
        <v>111</v>
      </c>
      <c r="F39">
        <v>116</v>
      </c>
      <c r="G39">
        <v>104</v>
      </c>
      <c r="H39">
        <v>130</v>
      </c>
      <c r="I39">
        <v>107</v>
      </c>
      <c r="J39">
        <v>134</v>
      </c>
      <c r="K39">
        <v>104</v>
      </c>
      <c r="L39">
        <v>99</v>
      </c>
    </row>
    <row r="40" spans="1:12">
      <c r="B40" s="13" t="s">
        <v>33</v>
      </c>
      <c r="C40">
        <v>253</v>
      </c>
      <c r="D40">
        <v>267</v>
      </c>
      <c r="E40">
        <v>305</v>
      </c>
      <c r="F40">
        <v>373</v>
      </c>
      <c r="G40">
        <v>334</v>
      </c>
      <c r="H40">
        <v>318</v>
      </c>
      <c r="I40">
        <v>250</v>
      </c>
      <c r="J40">
        <v>290</v>
      </c>
      <c r="K40">
        <v>249</v>
      </c>
      <c r="L40">
        <v>286</v>
      </c>
    </row>
    <row r="41" spans="1:12">
      <c r="B41" s="13" t="s">
        <v>34</v>
      </c>
      <c r="C41">
        <v>325</v>
      </c>
      <c r="D41">
        <v>358</v>
      </c>
      <c r="E41">
        <v>416</v>
      </c>
      <c r="F41">
        <v>489</v>
      </c>
      <c r="G41">
        <v>438</v>
      </c>
      <c r="H41">
        <v>448</v>
      </c>
      <c r="I41">
        <v>357</v>
      </c>
      <c r="J41">
        <v>424</v>
      </c>
      <c r="K41">
        <v>353</v>
      </c>
      <c r="L41">
        <v>385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1223-866F-4123-9481-D78FED55A0F8}">
  <sheetPr>
    <tabColor rgb="FF92D050"/>
  </sheetPr>
  <dimension ref="A1:O22"/>
  <sheetViews>
    <sheetView workbookViewId="0"/>
  </sheetViews>
  <sheetFormatPr defaultRowHeight="15"/>
  <cols>
    <col min="1" max="1" width="30.5703125" bestFit="1" customWidth="1"/>
    <col min="2" max="11" width="9.140625" customWidth="1"/>
  </cols>
  <sheetData>
    <row r="1" spans="1:15" ht="23.25" customHeight="1">
      <c r="A1" s="63" t="s">
        <v>439</v>
      </c>
      <c r="B1" s="63"/>
      <c r="C1" s="63"/>
      <c r="D1" s="63"/>
      <c r="E1" s="63"/>
      <c r="F1" s="63"/>
      <c r="G1" s="63"/>
      <c r="H1" s="63"/>
      <c r="I1" s="63"/>
      <c r="J1" s="63"/>
      <c r="K1" s="63"/>
    </row>
    <row r="2" spans="1:15" ht="23.25">
      <c r="A2" s="63" t="s">
        <v>264</v>
      </c>
      <c r="B2" s="63"/>
      <c r="C2" s="63"/>
      <c r="D2" s="63"/>
      <c r="E2" s="63"/>
      <c r="F2" s="63"/>
      <c r="G2" s="63"/>
      <c r="H2" s="63"/>
      <c r="I2" s="63"/>
      <c r="J2" s="63"/>
      <c r="K2" s="63"/>
      <c r="M2" s="66" t="s">
        <v>265</v>
      </c>
      <c r="N2" s="66"/>
      <c r="O2" s="66"/>
    </row>
    <row r="3" spans="1:15" ht="23.25">
      <c r="A3" s="63" t="s">
        <v>471</v>
      </c>
      <c r="B3" s="63"/>
      <c r="C3" s="63"/>
      <c r="D3" s="63"/>
      <c r="E3" s="63"/>
      <c r="F3" s="63"/>
      <c r="G3" s="63"/>
      <c r="H3" s="63"/>
      <c r="I3" s="63"/>
      <c r="J3" s="63"/>
      <c r="K3" s="63"/>
      <c r="M3" s="66"/>
      <c r="N3" s="66"/>
      <c r="O3" s="66"/>
    </row>
    <row r="4" spans="1:15">
      <c r="A4" s="65" t="s">
        <v>256</v>
      </c>
      <c r="B4" s="65"/>
      <c r="C4" s="65"/>
      <c r="D4" s="65"/>
      <c r="E4" s="65"/>
      <c r="F4" s="65"/>
      <c r="G4" s="65"/>
      <c r="H4" s="65"/>
      <c r="I4" s="65"/>
      <c r="J4" s="65"/>
      <c r="K4" s="65"/>
    </row>
    <row r="11" spans="1:15">
      <c r="A11" s="68" t="s">
        <v>440</v>
      </c>
      <c r="B11" s="70" t="s">
        <v>248</v>
      </c>
      <c r="C11" s="70" t="s">
        <v>249</v>
      </c>
      <c r="D11" s="70" t="s">
        <v>250</v>
      </c>
      <c r="E11" s="70" t="s">
        <v>251</v>
      </c>
      <c r="F11" s="70" t="s">
        <v>252</v>
      </c>
      <c r="G11" s="70" t="s">
        <v>253</v>
      </c>
      <c r="H11" s="70" t="s">
        <v>254</v>
      </c>
      <c r="I11" s="70" t="s">
        <v>314</v>
      </c>
      <c r="J11" s="70" t="s">
        <v>384</v>
      </c>
      <c r="K11" s="70" t="s">
        <v>466</v>
      </c>
    </row>
    <row r="12" spans="1:15">
      <c r="A12" s="15" t="s">
        <v>238</v>
      </c>
      <c r="B12" s="16">
        <v>7</v>
      </c>
      <c r="C12" s="16">
        <v>3</v>
      </c>
      <c r="D12" s="16">
        <v>5</v>
      </c>
      <c r="E12" s="16">
        <v>1</v>
      </c>
      <c r="F12" s="16">
        <v>3</v>
      </c>
      <c r="G12" s="16">
        <v>8</v>
      </c>
      <c r="H12" s="16">
        <v>2</v>
      </c>
      <c r="I12" s="16">
        <v>4</v>
      </c>
      <c r="J12" s="16">
        <v>2</v>
      </c>
      <c r="K12" s="16">
        <v>5</v>
      </c>
    </row>
    <row r="13" spans="1:15">
      <c r="A13" s="15" t="s">
        <v>239</v>
      </c>
      <c r="B13" s="16">
        <v>0</v>
      </c>
      <c r="C13" s="16">
        <v>0</v>
      </c>
      <c r="D13" s="16">
        <v>0</v>
      </c>
      <c r="E13" s="16">
        <v>0</v>
      </c>
      <c r="F13" s="16">
        <v>0</v>
      </c>
      <c r="G13" s="16">
        <v>0</v>
      </c>
      <c r="H13" s="16">
        <v>0</v>
      </c>
      <c r="I13" s="16">
        <v>0</v>
      </c>
      <c r="J13" s="16">
        <v>0</v>
      </c>
      <c r="K13" s="16">
        <v>0</v>
      </c>
    </row>
    <row r="14" spans="1:15">
      <c r="A14" s="15" t="s">
        <v>240</v>
      </c>
      <c r="B14" s="16">
        <v>0</v>
      </c>
      <c r="C14" s="16">
        <v>1</v>
      </c>
      <c r="D14" s="16">
        <v>2</v>
      </c>
      <c r="E14" s="16">
        <v>2</v>
      </c>
      <c r="F14" s="16">
        <v>0</v>
      </c>
      <c r="G14" s="16">
        <v>1</v>
      </c>
      <c r="H14" s="16">
        <v>2</v>
      </c>
      <c r="I14" s="16">
        <v>0</v>
      </c>
      <c r="J14" s="16">
        <v>0</v>
      </c>
      <c r="K14" s="16">
        <v>2</v>
      </c>
    </row>
    <row r="15" spans="1:15">
      <c r="A15" s="15" t="s">
        <v>241</v>
      </c>
      <c r="B15" s="16">
        <v>1</v>
      </c>
      <c r="C15" s="16">
        <v>0</v>
      </c>
      <c r="D15" s="16">
        <v>3</v>
      </c>
      <c r="E15" s="16">
        <v>1</v>
      </c>
      <c r="F15" s="16">
        <v>1</v>
      </c>
      <c r="G15" s="16">
        <v>0</v>
      </c>
      <c r="H15" s="16">
        <v>0</v>
      </c>
      <c r="I15" s="16">
        <v>0</v>
      </c>
      <c r="J15" s="16">
        <v>0</v>
      </c>
      <c r="K15" s="16">
        <v>0</v>
      </c>
    </row>
    <row r="16" spans="1:15">
      <c r="A16" s="15" t="s">
        <v>242</v>
      </c>
      <c r="B16" s="16">
        <v>1</v>
      </c>
      <c r="C16" s="16">
        <v>0</v>
      </c>
      <c r="D16" s="16">
        <v>0</v>
      </c>
      <c r="E16" s="16">
        <v>0</v>
      </c>
      <c r="F16" s="16">
        <v>0</v>
      </c>
      <c r="G16" s="16">
        <v>1</v>
      </c>
      <c r="H16" s="16">
        <v>1</v>
      </c>
      <c r="I16" s="16">
        <v>1</v>
      </c>
      <c r="J16" s="16">
        <v>0</v>
      </c>
      <c r="K16" s="16">
        <v>0</v>
      </c>
    </row>
    <row r="17" spans="1:11">
      <c r="A17" s="15" t="s">
        <v>243</v>
      </c>
      <c r="B17" s="16">
        <v>27</v>
      </c>
      <c r="C17" s="16">
        <v>28</v>
      </c>
      <c r="D17" s="16">
        <v>27</v>
      </c>
      <c r="E17" s="16">
        <v>26</v>
      </c>
      <c r="F17" s="16">
        <v>33</v>
      </c>
      <c r="G17" s="16">
        <v>20</v>
      </c>
      <c r="H17" s="16">
        <v>32</v>
      </c>
      <c r="I17" s="16">
        <v>26</v>
      </c>
      <c r="J17" s="16">
        <v>23</v>
      </c>
      <c r="K17" s="16">
        <v>21</v>
      </c>
    </row>
    <row r="18" spans="1:11">
      <c r="A18" s="15" t="s">
        <v>244</v>
      </c>
      <c r="B18" s="16">
        <v>1</v>
      </c>
      <c r="C18" s="16">
        <v>0</v>
      </c>
      <c r="D18" s="16">
        <v>1</v>
      </c>
      <c r="E18" s="16">
        <v>1</v>
      </c>
      <c r="F18" s="16">
        <v>1</v>
      </c>
      <c r="G18" s="16">
        <v>0</v>
      </c>
      <c r="H18" s="16">
        <v>2</v>
      </c>
      <c r="I18" s="16">
        <v>0</v>
      </c>
      <c r="J18" s="16">
        <v>3</v>
      </c>
      <c r="K18" s="16">
        <v>1</v>
      </c>
    </row>
    <row r="19" spans="1:11">
      <c r="A19" s="17" t="s">
        <v>245</v>
      </c>
      <c r="B19" s="97">
        <v>37</v>
      </c>
      <c r="C19" s="97">
        <v>32</v>
      </c>
      <c r="D19" s="97">
        <v>38</v>
      </c>
      <c r="E19" s="97">
        <v>31</v>
      </c>
      <c r="F19" s="97">
        <v>38</v>
      </c>
      <c r="G19" s="97">
        <v>30</v>
      </c>
      <c r="H19" s="97">
        <v>39</v>
      </c>
      <c r="I19" s="97">
        <v>31</v>
      </c>
      <c r="J19" s="97">
        <v>28</v>
      </c>
      <c r="K19" s="97">
        <v>29</v>
      </c>
    </row>
    <row r="20" spans="1:11">
      <c r="A20" s="17" t="s">
        <v>246</v>
      </c>
      <c r="B20" s="97">
        <v>36</v>
      </c>
      <c r="C20" s="97">
        <v>43</v>
      </c>
      <c r="D20" s="97">
        <v>48</v>
      </c>
      <c r="E20" s="97">
        <v>57</v>
      </c>
      <c r="F20" s="97">
        <v>55</v>
      </c>
      <c r="G20" s="97">
        <v>56</v>
      </c>
      <c r="H20" s="97">
        <v>46</v>
      </c>
      <c r="I20" s="97">
        <v>53</v>
      </c>
      <c r="J20" s="97">
        <v>46</v>
      </c>
      <c r="K20" s="97">
        <v>57</v>
      </c>
    </row>
    <row r="21" spans="1:11" ht="15.75" thickBot="1">
      <c r="A21" s="18" t="s">
        <v>247</v>
      </c>
      <c r="B21" s="98">
        <v>73</v>
      </c>
      <c r="C21" s="98">
        <v>75</v>
      </c>
      <c r="D21" s="98">
        <v>86</v>
      </c>
      <c r="E21" s="98">
        <v>88</v>
      </c>
      <c r="F21" s="98">
        <v>93</v>
      </c>
      <c r="G21" s="98">
        <v>86</v>
      </c>
      <c r="H21" s="98">
        <v>85</v>
      </c>
      <c r="I21" s="98">
        <v>84</v>
      </c>
      <c r="J21" s="98">
        <v>74</v>
      </c>
      <c r="K21" s="98">
        <v>86</v>
      </c>
    </row>
    <row r="22" spans="1:11" ht="15.75" thickTop="1"/>
  </sheetData>
  <hyperlinks>
    <hyperlink ref="M2:O3" location="'Table of Contents'!A1" display="Click here to return to the Table of Contents" xr:uid="{9ABBC687-DA24-455B-8376-6DCDA2F8D6D6}"/>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EE57B-9CCD-49C6-AEC3-E784F955E40C}">
  <sheetPr>
    <tabColor rgb="FF0070C0"/>
  </sheetPr>
  <dimension ref="A1:X41"/>
  <sheetViews>
    <sheetView workbookViewId="0"/>
  </sheetViews>
  <sheetFormatPr defaultRowHeight="15"/>
  <cols>
    <col min="14" max="14" width="30.5703125" bestFit="1" customWidth="1"/>
    <col min="15" max="15" width="11" bestFit="1" customWidth="1"/>
  </cols>
  <sheetData>
    <row r="1" spans="1:24">
      <c r="A1" s="13" t="s">
        <v>17</v>
      </c>
      <c r="B1" s="13" t="s">
        <v>18</v>
      </c>
      <c r="C1" t="s">
        <v>19</v>
      </c>
      <c r="D1" t="s">
        <v>20</v>
      </c>
      <c r="E1" t="s">
        <v>21</v>
      </c>
      <c r="F1" t="s">
        <v>22</v>
      </c>
      <c r="G1" t="s">
        <v>23</v>
      </c>
      <c r="H1" t="s">
        <v>24</v>
      </c>
      <c r="I1" t="s">
        <v>25</v>
      </c>
      <c r="J1" t="s">
        <v>26</v>
      </c>
      <c r="K1" t="s">
        <v>27</v>
      </c>
      <c r="L1" t="s">
        <v>28</v>
      </c>
      <c r="N1" t="s">
        <v>228</v>
      </c>
    </row>
    <row r="2" spans="1:24">
      <c r="A2" s="13" t="s">
        <v>29</v>
      </c>
      <c r="B2" s="13" t="s">
        <v>30</v>
      </c>
      <c r="C2" t="s">
        <v>31</v>
      </c>
      <c r="D2" t="s">
        <v>31</v>
      </c>
      <c r="E2" t="s">
        <v>31</v>
      </c>
      <c r="F2" t="s">
        <v>31</v>
      </c>
      <c r="G2" t="s">
        <v>31</v>
      </c>
      <c r="H2" t="s">
        <v>31</v>
      </c>
      <c r="I2" t="s">
        <v>31</v>
      </c>
      <c r="J2" t="s">
        <v>31</v>
      </c>
      <c r="K2" t="s">
        <v>31</v>
      </c>
      <c r="L2" t="s">
        <v>31</v>
      </c>
      <c r="N2" t="s">
        <v>229</v>
      </c>
      <c r="O2" t="s">
        <v>230</v>
      </c>
      <c r="P2" t="s">
        <v>231</v>
      </c>
      <c r="Q2" t="s">
        <v>232</v>
      </c>
      <c r="R2" t="s">
        <v>233</v>
      </c>
      <c r="S2" t="s">
        <v>234</v>
      </c>
      <c r="T2" t="s">
        <v>235</v>
      </c>
      <c r="U2" t="s">
        <v>236</v>
      </c>
      <c r="V2" t="s">
        <v>310</v>
      </c>
      <c r="W2" t="s">
        <v>383</v>
      </c>
      <c r="X2" t="s">
        <v>463</v>
      </c>
    </row>
    <row r="3" spans="1:24">
      <c r="A3" s="13">
        <v>0</v>
      </c>
      <c r="B3" s="13" t="s">
        <v>32</v>
      </c>
      <c r="C3">
        <v>4</v>
      </c>
      <c r="D3">
        <v>2</v>
      </c>
      <c r="E3">
        <v>1</v>
      </c>
      <c r="F3">
        <v>1</v>
      </c>
      <c r="G3">
        <v>1</v>
      </c>
      <c r="H3">
        <v>3</v>
      </c>
      <c r="I3">
        <v>1</v>
      </c>
      <c r="J3">
        <v>2</v>
      </c>
      <c r="K3">
        <v>1</v>
      </c>
      <c r="L3">
        <v>5</v>
      </c>
      <c r="N3" t="s">
        <v>238</v>
      </c>
      <c r="O3">
        <f>C5</f>
        <v>7</v>
      </c>
      <c r="P3">
        <f t="shared" ref="P3:X3" si="0">D5</f>
        <v>3</v>
      </c>
      <c r="Q3">
        <f t="shared" si="0"/>
        <v>5</v>
      </c>
      <c r="R3">
        <f t="shared" si="0"/>
        <v>1</v>
      </c>
      <c r="S3">
        <f t="shared" si="0"/>
        <v>3</v>
      </c>
      <c r="T3">
        <f t="shared" si="0"/>
        <v>8</v>
      </c>
      <c r="U3">
        <f t="shared" si="0"/>
        <v>2</v>
      </c>
      <c r="V3">
        <f t="shared" si="0"/>
        <v>4</v>
      </c>
      <c r="W3">
        <f t="shared" si="0"/>
        <v>2</v>
      </c>
      <c r="X3">
        <f t="shared" si="0"/>
        <v>5</v>
      </c>
    </row>
    <row r="4" spans="1:24">
      <c r="B4" s="13" t="s">
        <v>33</v>
      </c>
      <c r="C4">
        <v>3</v>
      </c>
      <c r="D4">
        <v>1</v>
      </c>
      <c r="E4">
        <v>4</v>
      </c>
      <c r="F4">
        <v>0</v>
      </c>
      <c r="G4">
        <v>2</v>
      </c>
      <c r="H4">
        <v>5</v>
      </c>
      <c r="I4">
        <v>1</v>
      </c>
      <c r="J4">
        <v>2</v>
      </c>
      <c r="K4">
        <v>1</v>
      </c>
      <c r="L4">
        <v>0</v>
      </c>
      <c r="N4" t="s">
        <v>239</v>
      </c>
      <c r="O4">
        <f>C9</f>
        <v>0</v>
      </c>
      <c r="P4">
        <f t="shared" ref="P4:X4" si="1">D9</f>
        <v>0</v>
      </c>
      <c r="Q4">
        <f t="shared" si="1"/>
        <v>0</v>
      </c>
      <c r="R4">
        <f t="shared" si="1"/>
        <v>0</v>
      </c>
      <c r="S4">
        <f t="shared" si="1"/>
        <v>0</v>
      </c>
      <c r="T4">
        <f t="shared" si="1"/>
        <v>0</v>
      </c>
      <c r="U4">
        <f t="shared" si="1"/>
        <v>0</v>
      </c>
      <c r="V4">
        <f t="shared" si="1"/>
        <v>0</v>
      </c>
      <c r="W4">
        <f t="shared" si="1"/>
        <v>0</v>
      </c>
      <c r="X4">
        <f t="shared" si="1"/>
        <v>0</v>
      </c>
    </row>
    <row r="5" spans="1:24">
      <c r="B5" s="13" t="s">
        <v>34</v>
      </c>
      <c r="C5">
        <v>7</v>
      </c>
      <c r="D5">
        <v>3</v>
      </c>
      <c r="E5">
        <v>5</v>
      </c>
      <c r="F5">
        <v>1</v>
      </c>
      <c r="G5">
        <v>3</v>
      </c>
      <c r="H5">
        <v>8</v>
      </c>
      <c r="I5">
        <v>2</v>
      </c>
      <c r="J5">
        <v>4</v>
      </c>
      <c r="K5">
        <v>2</v>
      </c>
      <c r="L5">
        <v>5</v>
      </c>
      <c r="N5" t="s">
        <v>240</v>
      </c>
      <c r="O5">
        <f>C13</f>
        <v>0</v>
      </c>
      <c r="P5">
        <f t="shared" ref="P5:X5" si="2">D13</f>
        <v>1</v>
      </c>
      <c r="Q5">
        <f t="shared" si="2"/>
        <v>2</v>
      </c>
      <c r="R5">
        <f t="shared" si="2"/>
        <v>2</v>
      </c>
      <c r="S5">
        <f t="shared" si="2"/>
        <v>0</v>
      </c>
      <c r="T5">
        <f t="shared" si="2"/>
        <v>1</v>
      </c>
      <c r="U5">
        <f t="shared" si="2"/>
        <v>2</v>
      </c>
      <c r="V5">
        <f t="shared" si="2"/>
        <v>0</v>
      </c>
      <c r="W5">
        <f t="shared" si="2"/>
        <v>0</v>
      </c>
      <c r="X5">
        <f t="shared" si="2"/>
        <v>2</v>
      </c>
    </row>
    <row r="6" spans="1:24">
      <c r="N6" t="s">
        <v>241</v>
      </c>
      <c r="O6">
        <f>C17</f>
        <v>1</v>
      </c>
      <c r="P6">
        <f t="shared" ref="P6:X6" si="3">D17</f>
        <v>0</v>
      </c>
      <c r="Q6">
        <f t="shared" si="3"/>
        <v>3</v>
      </c>
      <c r="R6">
        <f t="shared" si="3"/>
        <v>1</v>
      </c>
      <c r="S6">
        <f t="shared" si="3"/>
        <v>1</v>
      </c>
      <c r="T6">
        <f t="shared" si="3"/>
        <v>0</v>
      </c>
      <c r="U6">
        <f t="shared" si="3"/>
        <v>0</v>
      </c>
      <c r="V6">
        <f t="shared" si="3"/>
        <v>0</v>
      </c>
      <c r="W6">
        <f t="shared" si="3"/>
        <v>0</v>
      </c>
      <c r="X6">
        <f t="shared" si="3"/>
        <v>0</v>
      </c>
    </row>
    <row r="7" spans="1:24">
      <c r="A7" s="13">
        <v>1</v>
      </c>
      <c r="B7" s="13" t="s">
        <v>32</v>
      </c>
      <c r="C7">
        <v>0</v>
      </c>
      <c r="D7">
        <v>0</v>
      </c>
      <c r="E7">
        <v>0</v>
      </c>
      <c r="F7">
        <v>0</v>
      </c>
      <c r="G7">
        <v>0</v>
      </c>
      <c r="H7">
        <v>0</v>
      </c>
      <c r="I7">
        <v>0</v>
      </c>
      <c r="J7">
        <v>0</v>
      </c>
      <c r="K7">
        <v>0</v>
      </c>
      <c r="L7">
        <v>0</v>
      </c>
      <c r="N7" t="s">
        <v>242</v>
      </c>
      <c r="O7">
        <f>C21</f>
        <v>1</v>
      </c>
      <c r="P7">
        <f t="shared" ref="P7:X7" si="4">D21</f>
        <v>0</v>
      </c>
      <c r="Q7">
        <f t="shared" si="4"/>
        <v>0</v>
      </c>
      <c r="R7">
        <f t="shared" si="4"/>
        <v>0</v>
      </c>
      <c r="S7">
        <f t="shared" si="4"/>
        <v>0</v>
      </c>
      <c r="T7">
        <f t="shared" si="4"/>
        <v>1</v>
      </c>
      <c r="U7">
        <f t="shared" si="4"/>
        <v>1</v>
      </c>
      <c r="V7">
        <f t="shared" si="4"/>
        <v>1</v>
      </c>
      <c r="W7">
        <f t="shared" si="4"/>
        <v>0</v>
      </c>
      <c r="X7">
        <f t="shared" si="4"/>
        <v>0</v>
      </c>
    </row>
    <row r="8" spans="1:24">
      <c r="B8" s="13" t="s">
        <v>33</v>
      </c>
      <c r="C8">
        <v>0</v>
      </c>
      <c r="D8">
        <v>0</v>
      </c>
      <c r="E8">
        <v>0</v>
      </c>
      <c r="F8">
        <v>0</v>
      </c>
      <c r="G8">
        <v>0</v>
      </c>
      <c r="H8">
        <v>0</v>
      </c>
      <c r="I8">
        <v>0</v>
      </c>
      <c r="J8">
        <v>0</v>
      </c>
      <c r="K8">
        <v>0</v>
      </c>
      <c r="L8">
        <v>0</v>
      </c>
      <c r="N8" t="s">
        <v>243</v>
      </c>
      <c r="O8">
        <f>C25</f>
        <v>27</v>
      </c>
      <c r="P8">
        <f t="shared" ref="P8:X8" si="5">D25</f>
        <v>28</v>
      </c>
      <c r="Q8">
        <f t="shared" si="5"/>
        <v>27</v>
      </c>
      <c r="R8">
        <f t="shared" si="5"/>
        <v>26</v>
      </c>
      <c r="S8">
        <f t="shared" si="5"/>
        <v>33</v>
      </c>
      <c r="T8">
        <f t="shared" si="5"/>
        <v>20</v>
      </c>
      <c r="U8">
        <f t="shared" si="5"/>
        <v>32</v>
      </c>
      <c r="V8">
        <f t="shared" si="5"/>
        <v>26</v>
      </c>
      <c r="W8">
        <f t="shared" si="5"/>
        <v>23</v>
      </c>
      <c r="X8">
        <f t="shared" si="5"/>
        <v>21</v>
      </c>
    </row>
    <row r="9" spans="1:24">
      <c r="B9" s="13" t="s">
        <v>34</v>
      </c>
      <c r="C9">
        <v>0</v>
      </c>
      <c r="D9">
        <v>0</v>
      </c>
      <c r="E9">
        <v>0</v>
      </c>
      <c r="F9">
        <v>0</v>
      </c>
      <c r="G9">
        <v>0</v>
      </c>
      <c r="H9">
        <v>0</v>
      </c>
      <c r="I9">
        <v>0</v>
      </c>
      <c r="J9">
        <v>0</v>
      </c>
      <c r="K9">
        <v>0</v>
      </c>
      <c r="L9">
        <v>0</v>
      </c>
      <c r="N9" t="s">
        <v>244</v>
      </c>
      <c r="O9">
        <f>C29</f>
        <v>1</v>
      </c>
      <c r="P9">
        <f t="shared" ref="P9:X9" si="6">D29</f>
        <v>0</v>
      </c>
      <c r="Q9">
        <f t="shared" si="6"/>
        <v>1</v>
      </c>
      <c r="R9">
        <f t="shared" si="6"/>
        <v>1</v>
      </c>
      <c r="S9">
        <f t="shared" si="6"/>
        <v>1</v>
      </c>
      <c r="T9">
        <f t="shared" si="6"/>
        <v>0</v>
      </c>
      <c r="U9">
        <f t="shared" si="6"/>
        <v>2</v>
      </c>
      <c r="V9">
        <f t="shared" si="6"/>
        <v>0</v>
      </c>
      <c r="W9">
        <f t="shared" si="6"/>
        <v>3</v>
      </c>
      <c r="X9">
        <f t="shared" si="6"/>
        <v>1</v>
      </c>
    </row>
    <row r="10" spans="1:24">
      <c r="N10" t="s">
        <v>245</v>
      </c>
      <c r="O10">
        <f>C33</f>
        <v>37</v>
      </c>
      <c r="P10">
        <f t="shared" ref="P10:X10" si="7">D33</f>
        <v>32</v>
      </c>
      <c r="Q10">
        <f t="shared" si="7"/>
        <v>38</v>
      </c>
      <c r="R10">
        <f t="shared" si="7"/>
        <v>31</v>
      </c>
      <c r="S10">
        <f t="shared" si="7"/>
        <v>38</v>
      </c>
      <c r="T10">
        <f t="shared" si="7"/>
        <v>30</v>
      </c>
      <c r="U10">
        <f t="shared" si="7"/>
        <v>39</v>
      </c>
      <c r="V10">
        <f t="shared" si="7"/>
        <v>31</v>
      </c>
      <c r="W10">
        <f t="shared" si="7"/>
        <v>28</v>
      </c>
      <c r="X10">
        <f t="shared" si="7"/>
        <v>29</v>
      </c>
    </row>
    <row r="11" spans="1:24">
      <c r="A11" s="13">
        <v>2</v>
      </c>
      <c r="B11" s="13" t="s">
        <v>32</v>
      </c>
      <c r="C11">
        <v>0</v>
      </c>
      <c r="D11">
        <v>1</v>
      </c>
      <c r="E11">
        <v>1</v>
      </c>
      <c r="F11">
        <v>2</v>
      </c>
      <c r="G11">
        <v>0</v>
      </c>
      <c r="H11">
        <v>0</v>
      </c>
      <c r="I11">
        <v>1</v>
      </c>
      <c r="J11">
        <v>0</v>
      </c>
      <c r="K11">
        <v>0</v>
      </c>
      <c r="L11">
        <v>0</v>
      </c>
      <c r="N11" t="s">
        <v>246</v>
      </c>
      <c r="O11">
        <f>C37</f>
        <v>36</v>
      </c>
      <c r="P11">
        <f t="shared" ref="P11:X11" si="8">D37</f>
        <v>43</v>
      </c>
      <c r="Q11">
        <f t="shared" si="8"/>
        <v>48</v>
      </c>
      <c r="R11">
        <f t="shared" si="8"/>
        <v>57</v>
      </c>
      <c r="S11">
        <f t="shared" si="8"/>
        <v>55</v>
      </c>
      <c r="T11">
        <f t="shared" si="8"/>
        <v>56</v>
      </c>
      <c r="U11">
        <f t="shared" si="8"/>
        <v>46</v>
      </c>
      <c r="V11">
        <f t="shared" si="8"/>
        <v>53</v>
      </c>
      <c r="W11">
        <f t="shared" si="8"/>
        <v>46</v>
      </c>
      <c r="X11">
        <f t="shared" si="8"/>
        <v>57</v>
      </c>
    </row>
    <row r="12" spans="1:24">
      <c r="B12" s="13" t="s">
        <v>33</v>
      </c>
      <c r="C12">
        <v>0</v>
      </c>
      <c r="D12">
        <v>0</v>
      </c>
      <c r="E12">
        <v>1</v>
      </c>
      <c r="F12">
        <v>0</v>
      </c>
      <c r="G12">
        <v>0</v>
      </c>
      <c r="H12">
        <v>1</v>
      </c>
      <c r="I12">
        <v>1</v>
      </c>
      <c r="J12">
        <v>0</v>
      </c>
      <c r="K12">
        <v>0</v>
      </c>
      <c r="L12">
        <v>2</v>
      </c>
      <c r="N12" t="s">
        <v>247</v>
      </c>
      <c r="O12">
        <f>C41</f>
        <v>73</v>
      </c>
      <c r="P12">
        <f t="shared" ref="P12:W12" si="9">D41</f>
        <v>75</v>
      </c>
      <c r="Q12">
        <f t="shared" si="9"/>
        <v>86</v>
      </c>
      <c r="R12">
        <f t="shared" si="9"/>
        <v>88</v>
      </c>
      <c r="S12">
        <f t="shared" si="9"/>
        <v>93</v>
      </c>
      <c r="T12">
        <f t="shared" si="9"/>
        <v>86</v>
      </c>
      <c r="U12">
        <f t="shared" si="9"/>
        <v>85</v>
      </c>
      <c r="V12">
        <f t="shared" si="9"/>
        <v>84</v>
      </c>
      <c r="W12">
        <f t="shared" si="9"/>
        <v>74</v>
      </c>
      <c r="X12">
        <f>L41</f>
        <v>86</v>
      </c>
    </row>
    <row r="13" spans="1:24">
      <c r="B13" s="13" t="s">
        <v>34</v>
      </c>
      <c r="C13">
        <v>0</v>
      </c>
      <c r="D13">
        <v>1</v>
      </c>
      <c r="E13">
        <v>2</v>
      </c>
      <c r="F13">
        <v>2</v>
      </c>
      <c r="G13">
        <v>0</v>
      </c>
      <c r="H13">
        <v>1</v>
      </c>
      <c r="I13">
        <v>2</v>
      </c>
      <c r="J13">
        <v>0</v>
      </c>
      <c r="K13">
        <v>0</v>
      </c>
      <c r="L13">
        <v>2</v>
      </c>
    </row>
    <row r="14" spans="1:24">
      <c r="N14" t="s">
        <v>263</v>
      </c>
    </row>
    <row r="15" spans="1:24">
      <c r="A15" s="13">
        <v>3</v>
      </c>
      <c r="B15" s="13" t="s">
        <v>32</v>
      </c>
      <c r="C15">
        <v>0</v>
      </c>
      <c r="D15">
        <v>0</v>
      </c>
      <c r="E15">
        <v>3</v>
      </c>
      <c r="F15">
        <v>0</v>
      </c>
      <c r="G15">
        <v>0</v>
      </c>
      <c r="H15">
        <v>0</v>
      </c>
      <c r="I15">
        <v>0</v>
      </c>
      <c r="J15">
        <v>0</v>
      </c>
      <c r="K15">
        <v>0</v>
      </c>
      <c r="L15">
        <v>0</v>
      </c>
      <c r="O15" t="s">
        <v>259</v>
      </c>
      <c r="P15" t="s">
        <v>260</v>
      </c>
      <c r="Q15" t="s">
        <v>261</v>
      </c>
    </row>
    <row r="16" spans="1:24">
      <c r="B16" s="13" t="s">
        <v>33</v>
      </c>
      <c r="C16">
        <v>1</v>
      </c>
      <c r="D16">
        <v>0</v>
      </c>
      <c r="E16">
        <v>0</v>
      </c>
      <c r="F16">
        <v>1</v>
      </c>
      <c r="G16">
        <v>1</v>
      </c>
      <c r="H16">
        <v>0</v>
      </c>
      <c r="I16">
        <v>0</v>
      </c>
      <c r="J16">
        <v>0</v>
      </c>
      <c r="K16">
        <v>0</v>
      </c>
      <c r="L16">
        <v>0</v>
      </c>
      <c r="N16" t="s">
        <v>468</v>
      </c>
      <c r="O16" s="20">
        <f>P16/P18</f>
        <v>0.32558139534883723</v>
      </c>
      <c r="P16">
        <f>L39</f>
        <v>28</v>
      </c>
      <c r="Q16" s="20">
        <f>O16-0.04</f>
        <v>0.28558139534883725</v>
      </c>
    </row>
    <row r="17" spans="1:17">
      <c r="B17" s="13" t="s">
        <v>34</v>
      </c>
      <c r="C17">
        <v>1</v>
      </c>
      <c r="D17">
        <v>0</v>
      </c>
      <c r="E17">
        <v>3</v>
      </c>
      <c r="F17">
        <v>1</v>
      </c>
      <c r="G17">
        <v>1</v>
      </c>
      <c r="H17">
        <v>0</v>
      </c>
      <c r="I17">
        <v>0</v>
      </c>
      <c r="J17">
        <v>0</v>
      </c>
      <c r="K17">
        <v>0</v>
      </c>
      <c r="L17">
        <v>0</v>
      </c>
      <c r="N17" t="s">
        <v>469</v>
      </c>
      <c r="O17" s="20">
        <f>P17/P18</f>
        <v>0.67441860465116277</v>
      </c>
      <c r="P17">
        <f>L40</f>
        <v>58</v>
      </c>
      <c r="Q17" s="20">
        <f>O17-0.04</f>
        <v>0.63441860465116273</v>
      </c>
    </row>
    <row r="18" spans="1:17">
      <c r="N18" t="s">
        <v>258</v>
      </c>
      <c r="O18" s="20">
        <f>P18/P18</f>
        <v>1</v>
      </c>
      <c r="P18">
        <f>L41</f>
        <v>86</v>
      </c>
      <c r="Q18" s="20"/>
    </row>
    <row r="19" spans="1:17">
      <c r="A19" s="13">
        <v>4</v>
      </c>
      <c r="B19" s="13" t="s">
        <v>32</v>
      </c>
      <c r="C19">
        <v>0</v>
      </c>
      <c r="D19">
        <v>0</v>
      </c>
      <c r="E19">
        <v>0</v>
      </c>
      <c r="F19">
        <v>0</v>
      </c>
      <c r="G19">
        <v>0</v>
      </c>
      <c r="H19">
        <v>0</v>
      </c>
      <c r="I19">
        <v>1</v>
      </c>
      <c r="J19">
        <v>0</v>
      </c>
      <c r="K19">
        <v>0</v>
      </c>
      <c r="L19">
        <v>0</v>
      </c>
    </row>
    <row r="20" spans="1:17">
      <c r="B20" s="13" t="s">
        <v>33</v>
      </c>
      <c r="C20">
        <v>1</v>
      </c>
      <c r="D20">
        <v>0</v>
      </c>
      <c r="E20">
        <v>0</v>
      </c>
      <c r="F20">
        <v>0</v>
      </c>
      <c r="G20">
        <v>0</v>
      </c>
      <c r="H20">
        <v>1</v>
      </c>
      <c r="I20">
        <v>0</v>
      </c>
      <c r="J20">
        <v>1</v>
      </c>
      <c r="K20">
        <v>0</v>
      </c>
      <c r="L20">
        <v>0</v>
      </c>
      <c r="N20" t="s">
        <v>262</v>
      </c>
    </row>
    <row r="21" spans="1:17">
      <c r="B21" s="13" t="s">
        <v>34</v>
      </c>
      <c r="C21">
        <v>1</v>
      </c>
      <c r="D21">
        <v>0</v>
      </c>
      <c r="E21">
        <v>0</v>
      </c>
      <c r="F21">
        <v>0</v>
      </c>
      <c r="G21">
        <v>0</v>
      </c>
      <c r="H21">
        <v>1</v>
      </c>
      <c r="I21">
        <v>1</v>
      </c>
      <c r="J21">
        <v>1</v>
      </c>
      <c r="K21">
        <v>0</v>
      </c>
      <c r="L21">
        <v>0</v>
      </c>
      <c r="N21" t="s">
        <v>229</v>
      </c>
      <c r="O21" t="s">
        <v>463</v>
      </c>
    </row>
    <row r="22" spans="1:17">
      <c r="N22" t="s">
        <v>238</v>
      </c>
      <c r="O22">
        <f>X3</f>
        <v>5</v>
      </c>
    </row>
    <row r="23" spans="1:17">
      <c r="A23" s="13">
        <v>5</v>
      </c>
      <c r="B23" s="13" t="s">
        <v>32</v>
      </c>
      <c r="C23">
        <v>7</v>
      </c>
      <c r="D23">
        <v>6</v>
      </c>
      <c r="E23">
        <v>10</v>
      </c>
      <c r="F23">
        <v>9</v>
      </c>
      <c r="G23">
        <v>10</v>
      </c>
      <c r="H23">
        <v>5</v>
      </c>
      <c r="I23">
        <v>9</v>
      </c>
      <c r="J23">
        <v>7</v>
      </c>
      <c r="K23">
        <v>8</v>
      </c>
      <c r="L23">
        <v>4</v>
      </c>
      <c r="N23" t="s">
        <v>239</v>
      </c>
      <c r="O23">
        <f t="shared" ref="O23:O28" si="10">X4</f>
        <v>0</v>
      </c>
    </row>
    <row r="24" spans="1:17">
      <c r="B24" s="13" t="s">
        <v>33</v>
      </c>
      <c r="C24">
        <v>20</v>
      </c>
      <c r="D24">
        <v>22</v>
      </c>
      <c r="E24">
        <v>17</v>
      </c>
      <c r="F24">
        <v>17</v>
      </c>
      <c r="G24">
        <v>23</v>
      </c>
      <c r="H24">
        <v>15</v>
      </c>
      <c r="I24">
        <v>23</v>
      </c>
      <c r="J24">
        <v>19</v>
      </c>
      <c r="K24">
        <v>15</v>
      </c>
      <c r="L24">
        <v>17</v>
      </c>
      <c r="N24" t="s">
        <v>240</v>
      </c>
      <c r="O24">
        <f t="shared" si="10"/>
        <v>2</v>
      </c>
    </row>
    <row r="25" spans="1:17">
      <c r="B25" s="13" t="s">
        <v>34</v>
      </c>
      <c r="C25">
        <v>27</v>
      </c>
      <c r="D25">
        <v>28</v>
      </c>
      <c r="E25">
        <v>27</v>
      </c>
      <c r="F25">
        <v>26</v>
      </c>
      <c r="G25">
        <v>33</v>
      </c>
      <c r="H25">
        <v>20</v>
      </c>
      <c r="I25">
        <v>32</v>
      </c>
      <c r="J25">
        <v>26</v>
      </c>
      <c r="K25">
        <v>23</v>
      </c>
      <c r="L25">
        <v>21</v>
      </c>
      <c r="N25" t="s">
        <v>241</v>
      </c>
      <c r="O25">
        <f t="shared" si="10"/>
        <v>0</v>
      </c>
    </row>
    <row r="26" spans="1:17">
      <c r="N26" t="s">
        <v>242</v>
      </c>
      <c r="O26">
        <f t="shared" si="10"/>
        <v>0</v>
      </c>
    </row>
    <row r="27" spans="1:17">
      <c r="A27" s="13">
        <v>7</v>
      </c>
      <c r="B27" s="13" t="s">
        <v>32</v>
      </c>
      <c r="C27">
        <v>0</v>
      </c>
      <c r="D27">
        <v>0</v>
      </c>
      <c r="E27">
        <v>1</v>
      </c>
      <c r="F27">
        <v>1</v>
      </c>
      <c r="G27">
        <v>1</v>
      </c>
      <c r="H27">
        <v>0</v>
      </c>
      <c r="I27">
        <v>2</v>
      </c>
      <c r="J27">
        <v>0</v>
      </c>
      <c r="K27">
        <v>2</v>
      </c>
      <c r="L27">
        <v>1</v>
      </c>
      <c r="N27" t="s">
        <v>243</v>
      </c>
      <c r="O27">
        <f t="shared" si="10"/>
        <v>21</v>
      </c>
    </row>
    <row r="28" spans="1:17">
      <c r="B28" s="13" t="s">
        <v>33</v>
      </c>
      <c r="C28">
        <v>1</v>
      </c>
      <c r="D28">
        <v>0</v>
      </c>
      <c r="E28">
        <v>0</v>
      </c>
      <c r="F28">
        <v>0</v>
      </c>
      <c r="G28">
        <v>0</v>
      </c>
      <c r="H28">
        <v>0</v>
      </c>
      <c r="I28">
        <v>0</v>
      </c>
      <c r="J28">
        <v>0</v>
      </c>
      <c r="K28">
        <v>1</v>
      </c>
      <c r="L28">
        <v>0</v>
      </c>
      <c r="N28" t="s">
        <v>244</v>
      </c>
      <c r="O28">
        <f t="shared" si="10"/>
        <v>1</v>
      </c>
    </row>
    <row r="29" spans="1:17">
      <c r="B29" s="13" t="s">
        <v>34</v>
      </c>
      <c r="C29">
        <v>1</v>
      </c>
      <c r="D29">
        <v>0</v>
      </c>
      <c r="E29">
        <v>1</v>
      </c>
      <c r="F29">
        <v>1</v>
      </c>
      <c r="G29">
        <v>1</v>
      </c>
      <c r="H29">
        <v>0</v>
      </c>
      <c r="I29">
        <v>2</v>
      </c>
      <c r="J29">
        <v>0</v>
      </c>
      <c r="K29">
        <v>3</v>
      </c>
      <c r="L29">
        <v>1</v>
      </c>
    </row>
    <row r="31" spans="1:17">
      <c r="A31" s="13" t="s">
        <v>35</v>
      </c>
      <c r="B31" s="13" t="s">
        <v>32</v>
      </c>
      <c r="C31">
        <v>11</v>
      </c>
      <c r="D31">
        <v>9</v>
      </c>
      <c r="E31">
        <v>16</v>
      </c>
      <c r="F31">
        <v>13</v>
      </c>
      <c r="G31">
        <v>12</v>
      </c>
      <c r="H31">
        <v>8</v>
      </c>
      <c r="I31">
        <v>14</v>
      </c>
      <c r="J31">
        <v>9</v>
      </c>
      <c r="K31">
        <v>11</v>
      </c>
      <c r="L31">
        <v>10</v>
      </c>
    </row>
    <row r="32" spans="1:17">
      <c r="B32" s="13" t="s">
        <v>33</v>
      </c>
      <c r="C32">
        <v>26</v>
      </c>
      <c r="D32">
        <v>23</v>
      </c>
      <c r="E32">
        <v>22</v>
      </c>
      <c r="F32">
        <v>18</v>
      </c>
      <c r="G32">
        <v>26</v>
      </c>
      <c r="H32">
        <v>22</v>
      </c>
      <c r="I32">
        <v>25</v>
      </c>
      <c r="J32">
        <v>22</v>
      </c>
      <c r="K32">
        <v>17</v>
      </c>
      <c r="L32">
        <v>19</v>
      </c>
    </row>
    <row r="33" spans="1:12">
      <c r="B33" s="13" t="s">
        <v>34</v>
      </c>
      <c r="C33">
        <v>37</v>
      </c>
      <c r="D33">
        <v>32</v>
      </c>
      <c r="E33">
        <v>38</v>
      </c>
      <c r="F33">
        <v>31</v>
      </c>
      <c r="G33">
        <v>38</v>
      </c>
      <c r="H33">
        <v>30</v>
      </c>
      <c r="I33">
        <v>39</v>
      </c>
      <c r="J33">
        <v>31</v>
      </c>
      <c r="K33">
        <v>28</v>
      </c>
      <c r="L33">
        <v>29</v>
      </c>
    </row>
    <row r="35" spans="1:12">
      <c r="A35" s="13">
        <v>6</v>
      </c>
      <c r="B35" s="13" t="s">
        <v>32</v>
      </c>
      <c r="C35">
        <v>11</v>
      </c>
      <c r="D35">
        <v>11</v>
      </c>
      <c r="E35">
        <v>14</v>
      </c>
      <c r="F35">
        <v>19</v>
      </c>
      <c r="G35">
        <v>15</v>
      </c>
      <c r="H35">
        <v>17</v>
      </c>
      <c r="I35">
        <v>12</v>
      </c>
      <c r="J35">
        <v>17</v>
      </c>
      <c r="K35">
        <v>12</v>
      </c>
      <c r="L35">
        <v>18</v>
      </c>
    </row>
    <row r="36" spans="1:12">
      <c r="B36" s="13" t="s">
        <v>33</v>
      </c>
      <c r="C36">
        <v>25</v>
      </c>
      <c r="D36">
        <v>32</v>
      </c>
      <c r="E36">
        <v>34</v>
      </c>
      <c r="F36">
        <v>38</v>
      </c>
      <c r="G36">
        <v>40</v>
      </c>
      <c r="H36">
        <v>39</v>
      </c>
      <c r="I36">
        <v>34</v>
      </c>
      <c r="J36">
        <v>36</v>
      </c>
      <c r="K36">
        <v>34</v>
      </c>
      <c r="L36">
        <v>39</v>
      </c>
    </row>
    <row r="37" spans="1:12">
      <c r="B37" s="13" t="s">
        <v>34</v>
      </c>
      <c r="C37">
        <v>36</v>
      </c>
      <c r="D37">
        <v>43</v>
      </c>
      <c r="E37">
        <v>48</v>
      </c>
      <c r="F37">
        <v>57</v>
      </c>
      <c r="G37">
        <v>55</v>
      </c>
      <c r="H37">
        <v>56</v>
      </c>
      <c r="I37">
        <v>46</v>
      </c>
      <c r="J37">
        <v>53</v>
      </c>
      <c r="K37">
        <v>46</v>
      </c>
      <c r="L37">
        <v>57</v>
      </c>
    </row>
    <row r="39" spans="1:12">
      <c r="A39" s="13" t="s">
        <v>36</v>
      </c>
      <c r="B39" s="13" t="s">
        <v>32</v>
      </c>
      <c r="C39">
        <v>22</v>
      </c>
      <c r="D39">
        <v>20</v>
      </c>
      <c r="E39">
        <v>30</v>
      </c>
      <c r="F39">
        <v>32</v>
      </c>
      <c r="G39">
        <v>27</v>
      </c>
      <c r="H39">
        <v>25</v>
      </c>
      <c r="I39">
        <v>26</v>
      </c>
      <c r="J39">
        <v>26</v>
      </c>
      <c r="K39">
        <v>23</v>
      </c>
      <c r="L39">
        <v>28</v>
      </c>
    </row>
    <row r="40" spans="1:12">
      <c r="B40" s="13" t="s">
        <v>33</v>
      </c>
      <c r="C40">
        <v>51</v>
      </c>
      <c r="D40">
        <v>55</v>
      </c>
      <c r="E40">
        <v>56</v>
      </c>
      <c r="F40">
        <v>56</v>
      </c>
      <c r="G40">
        <v>66</v>
      </c>
      <c r="H40">
        <v>61</v>
      </c>
      <c r="I40">
        <v>59</v>
      </c>
      <c r="J40">
        <v>58</v>
      </c>
      <c r="K40">
        <v>51</v>
      </c>
      <c r="L40">
        <v>58</v>
      </c>
    </row>
    <row r="41" spans="1:12">
      <c r="B41" s="13" t="s">
        <v>34</v>
      </c>
      <c r="C41">
        <v>73</v>
      </c>
      <c r="D41">
        <v>75</v>
      </c>
      <c r="E41">
        <v>86</v>
      </c>
      <c r="F41">
        <v>88</v>
      </c>
      <c r="G41">
        <v>93</v>
      </c>
      <c r="H41">
        <v>86</v>
      </c>
      <c r="I41">
        <v>85</v>
      </c>
      <c r="J41">
        <v>84</v>
      </c>
      <c r="K41">
        <v>74</v>
      </c>
      <c r="L41">
        <v>86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DA by Ethnicity, Gender CERTS</vt:lpstr>
      <vt:lpstr>Data1</vt:lpstr>
      <vt:lpstr>DA Ethnicity, Gender AS&amp;BACC1</vt:lpstr>
      <vt:lpstr>Data2</vt:lpstr>
      <vt:lpstr>DA by Ethnicity, Gender MASTER</vt:lpstr>
      <vt:lpstr>Data3</vt:lpstr>
      <vt:lpstr>DA by Ethnicity, Gender DOC</vt:lpstr>
      <vt:lpstr>Data4</vt:lpstr>
      <vt:lpstr>DA by Discipline CERTS</vt:lpstr>
      <vt:lpstr>Data5</vt:lpstr>
      <vt:lpstr>DA by Discipline ASSOC</vt:lpstr>
      <vt:lpstr>Data6</vt:lpstr>
      <vt:lpstr>DA by Discipline 1st BAC</vt:lpstr>
      <vt:lpstr>Data7</vt:lpstr>
      <vt:lpstr>DA by Discipline 2nd BAC</vt:lpstr>
      <vt:lpstr>Data8</vt:lpstr>
      <vt:lpstr>DA by Discipline MASTER</vt:lpstr>
      <vt:lpstr>Data9</vt:lpstr>
      <vt:lpstr>DA by Discipline DOC</vt:lpstr>
      <vt:lpstr>Data10</vt:lpstr>
      <vt:lpstr>Total Degrees Awarded</vt:lpstr>
      <vt:lpstr>Data11</vt:lpstr>
      <vt:lpstr>DA History Attrition&amp;Retention</vt:lpstr>
      <vt:lpstr>Data12</vt:lpstr>
      <vt:lpstr>DA History of Graduation Rates</vt:lpstr>
      <vt:lpstr>Data13</vt:lpstr>
      <vt:lpstr>DA Hist of GR Retn, Comp, &amp; Att</vt:lpstr>
      <vt:lpstr>Calculations</vt:lpstr>
      <vt:lpstr>Data14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efpriebe</dc:creator>
  <cp:lastModifiedBy>llderks</cp:lastModifiedBy>
  <dcterms:created xsi:type="dcterms:W3CDTF">2020-12-16T20:44:55Z</dcterms:created>
  <dcterms:modified xsi:type="dcterms:W3CDTF">2024-03-12T18:52:25Z</dcterms:modified>
</cp:coreProperties>
</file>